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8587\Downloads\"/>
    </mc:Choice>
  </mc:AlternateContent>
  <xr:revisionPtr revIDLastSave="0" documentId="8_{1F9768CD-257C-4970-B211-07C7DFE9089D}" xr6:coauthVersionLast="47" xr6:coauthVersionMax="47" xr10:uidLastSave="{00000000-0000-0000-0000-000000000000}"/>
  <bookViews>
    <workbookView xWindow="-120" yWindow="-120" windowWidth="29040" windowHeight="15720" tabRatio="721" xr2:uid="{ED7C5D0A-06A3-4338-9B0D-1FB7867C249A}"/>
  </bookViews>
  <sheets>
    <sheet name="3.1 - Personnel" sheetId="1" r:id="rId1"/>
    <sheet name="3.2 - Fonctionnement" sheetId="5" r:id="rId2"/>
    <sheet name="3.3 - Equipements" sheetId="3" r:id="rId3"/>
    <sheet name="3.4 - ST Synthèse" sheetId="2" r:id="rId4"/>
    <sheet name="3.4 - ST Entreprise liée" sheetId="7" r:id="rId5"/>
    <sheet name="3.4 - ST Rech Université_HE" sheetId="8" r:id="rId6"/>
    <sheet name="3 - BUDGET TOTAL" sheetId="4" r:id="rId7"/>
  </sheets>
  <externalReferences>
    <externalReference r:id="rId8"/>
  </externalReferences>
  <definedNames>
    <definedName name="drapeau">#REF!</definedName>
    <definedName name="Fonctions" localSheetId="6">'[1]2. Tableau du personnel'!$J$1:$J$4</definedName>
    <definedName name="Fonctions" localSheetId="2">'[1]2. Tableau du personnel'!$J$1:$J$4</definedName>
    <definedName name="Fonctions">'3.1 - Personnel'!$I$4:$I$6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3" l="1"/>
  <c r="I25" i="3"/>
  <c r="I26" i="3"/>
  <c r="I23" i="3"/>
  <c r="I20" i="3"/>
  <c r="I21" i="3"/>
  <c r="I19" i="3"/>
  <c r="H37" i="3"/>
  <c r="B28" i="4"/>
  <c r="H36" i="3"/>
  <c r="H35" i="3"/>
  <c r="H34" i="3"/>
  <c r="B23" i="8"/>
  <c r="B31" i="8"/>
  <c r="B36" i="8"/>
  <c r="B30" i="7"/>
  <c r="B38" i="7"/>
  <c r="B17" i="4"/>
  <c r="D21" i="5"/>
  <c r="B15" i="4"/>
  <c r="E66" i="5"/>
  <c r="B19" i="4"/>
  <c r="G8" i="1"/>
  <c r="G10" i="1"/>
  <c r="G11" i="1"/>
  <c r="G13" i="1"/>
  <c r="G14" i="1"/>
  <c r="G16" i="1"/>
  <c r="G18" i="1"/>
  <c r="B9" i="4"/>
  <c r="G17" i="1"/>
  <c r="D34" i="5"/>
  <c r="B16" i="4"/>
  <c r="D51" i="5"/>
  <c r="B18" i="4"/>
  <c r="E61" i="5"/>
  <c r="G9" i="3"/>
  <c r="G11" i="3"/>
  <c r="B26" i="4"/>
  <c r="G10" i="3"/>
  <c r="B11" i="7"/>
  <c r="B22" i="7"/>
  <c r="B23" i="7"/>
  <c r="B12" i="8"/>
  <c r="F10" i="2"/>
  <c r="B31" i="4"/>
  <c r="F20" i="2"/>
  <c r="B32" i="4"/>
  <c r="F30" i="2"/>
  <c r="B33" i="4"/>
  <c r="F41" i="2"/>
  <c r="F50" i="2"/>
  <c r="F59" i="2"/>
  <c r="F68" i="2"/>
  <c r="B35" i="4"/>
  <c r="F78" i="2"/>
  <c r="B36" i="4"/>
  <c r="B6" i="4"/>
  <c r="B10" i="4"/>
  <c r="B24" i="8"/>
  <c r="B26" i="8"/>
  <c r="B25" i="7"/>
  <c r="B40" i="7"/>
  <c r="G12" i="1"/>
  <c r="B7" i="4"/>
  <c r="G15" i="1"/>
  <c r="B8" i="4"/>
  <c r="G19" i="1"/>
  <c r="B38" i="8"/>
  <c r="B34" i="4"/>
  <c r="B37" i="4"/>
  <c r="B39" i="4"/>
  <c r="B21" i="4"/>
  <c r="B22" i="4"/>
  <c r="B24" i="4"/>
  <c r="I27" i="3"/>
  <c r="B27" i="4"/>
  <c r="B29" i="4"/>
  <c r="B41" i="4"/>
  <c r="B46" i="4"/>
</calcChain>
</file>

<file path=xl/sharedStrings.xml><?xml version="1.0" encoding="utf-8"?>
<sst xmlns="http://schemas.openxmlformats.org/spreadsheetml/2006/main" count="336" uniqueCount="178">
  <si>
    <t>Chef de projet</t>
  </si>
  <si>
    <t>Chercheur</t>
  </si>
  <si>
    <t>Technicien</t>
  </si>
  <si>
    <t>Fonction</t>
  </si>
  <si>
    <t>Nom</t>
  </si>
  <si>
    <t>Qualification</t>
  </si>
  <si>
    <t>Occupation</t>
  </si>
  <si>
    <t>Personnel d'appui</t>
  </si>
  <si>
    <t xml:space="preserve">Taux
</t>
  </si>
  <si>
    <t>Durée
(mois)</t>
  </si>
  <si>
    <t>Coût total</t>
  </si>
  <si>
    <t>Employés et cadres</t>
  </si>
  <si>
    <t>Ouvriers</t>
  </si>
  <si>
    <t>Total</t>
  </si>
  <si>
    <t>Taille entreprise</t>
  </si>
  <si>
    <t>Taux</t>
  </si>
  <si>
    <t>&lt; 10 ETP</t>
  </si>
  <si>
    <t>Taux de charges patronales forfaitaire - employés &amp; cadres:</t>
  </si>
  <si>
    <t>10-19 ETP</t>
  </si>
  <si>
    <t>&gt; 19 ETP</t>
  </si>
  <si>
    <t>Identification 
du sous-traitant</t>
  </si>
  <si>
    <t>Budget</t>
  </si>
  <si>
    <t>Motif d'utilisation dans la recherche</t>
  </si>
  <si>
    <t>Appareil</t>
  </si>
  <si>
    <t>Mode de financement</t>
  </si>
  <si>
    <t>Date de mise en service effective</t>
  </si>
  <si>
    <t>Amortissements</t>
  </si>
  <si>
    <t>Acquisitions</t>
  </si>
  <si>
    <t>Nom de l'entreprise</t>
  </si>
  <si>
    <t>Frais de personnel</t>
  </si>
  <si>
    <t>Chercheurs</t>
  </si>
  <si>
    <t>Techniciens</t>
  </si>
  <si>
    <t>Sous-total personnel</t>
  </si>
  <si>
    <t>Frais de fonctionnement</t>
  </si>
  <si>
    <t>Consommables</t>
  </si>
  <si>
    <t>Petit matériel</t>
  </si>
  <si>
    <t>Outillage</t>
  </si>
  <si>
    <t>Prototypes (fournitures et matériel)</t>
  </si>
  <si>
    <t>Démonstrateur (fournitures et matériel)</t>
  </si>
  <si>
    <t>Coûts de production / pertes de production</t>
  </si>
  <si>
    <t>Prestations internes</t>
  </si>
  <si>
    <t>Maintenance des équipements</t>
  </si>
  <si>
    <t>Missions à l'étranger</t>
  </si>
  <si>
    <t>Frais forfaitaires additionnels (2%)</t>
  </si>
  <si>
    <t>Sous-total fonctionnement</t>
  </si>
  <si>
    <t>Frais généraux (10%)</t>
  </si>
  <si>
    <t>Frais d'équipement</t>
  </si>
  <si>
    <t>Acquisition</t>
  </si>
  <si>
    <t>Amortissement</t>
  </si>
  <si>
    <t>Location - leasing</t>
  </si>
  <si>
    <t>Sous-total équipement</t>
  </si>
  <si>
    <t>Par entreprise liée</t>
  </si>
  <si>
    <t>Par CRA</t>
  </si>
  <si>
    <t>Par Université ou Haute Ecole</t>
  </si>
  <si>
    <t>Personnel mis à disposition</t>
  </si>
  <si>
    <t>Dirigeant d'entreprise</t>
  </si>
  <si>
    <t>Autre sous-traitance</t>
  </si>
  <si>
    <t>Sous-total sous-traitance</t>
  </si>
  <si>
    <t>Budget total</t>
  </si>
  <si>
    <t>Part privée</t>
  </si>
  <si>
    <t>Détail fourniture/ prestation</t>
  </si>
  <si>
    <t>Montant</t>
  </si>
  <si>
    <t>Fournisseur identifié</t>
  </si>
  <si>
    <t>Composant</t>
  </si>
  <si>
    <t>Date d'achat</t>
  </si>
  <si>
    <t>xx-xx-xx</t>
  </si>
  <si>
    <t>XXX</t>
  </si>
  <si>
    <t>yyyy</t>
  </si>
  <si>
    <t>Exemple</t>
  </si>
  <si>
    <t>xxxx</t>
  </si>
  <si>
    <t xml:space="preserve">Frais de sous-traitance </t>
  </si>
  <si>
    <t xml:space="preserve">Montant total
amorti
</t>
  </si>
  <si>
    <t>WP</t>
  </si>
  <si>
    <t>Description de la nature des travaux</t>
  </si>
  <si>
    <t>Prototypes (Fournitures et matériels à définir dans fonctionnement)</t>
  </si>
  <si>
    <t>Annexe 3.1 : Frais de personnel</t>
  </si>
  <si>
    <t xml:space="preserve"> </t>
  </si>
  <si>
    <t>NB : Le personnel sous payroll du partenaire doit être repris dans ce tableau.</t>
  </si>
  <si>
    <t>NB : Le personnel sous payroll du partenaire et non à charge du budget doit être repris dans ce tableau.</t>
  </si>
  <si>
    <t>NB : Pour tous les montants supérieurs à 8.500 € repris dans les tableaux ci-dessous, le détail du calcul ou les références aux devis doivent être listés.</t>
  </si>
  <si>
    <t>Montant total €</t>
  </si>
  <si>
    <t>Prix unitaire €</t>
  </si>
  <si>
    <t>Référence du devis</t>
  </si>
  <si>
    <t>Annexe 3.3 : Frais d'équipement</t>
  </si>
  <si>
    <t>Montant total de la maintenance €</t>
  </si>
  <si>
    <t xml:space="preserve">Taux d'utilisation dans la recherche % </t>
  </si>
  <si>
    <t>Prix d'achat €
 (HTVA)</t>
  </si>
  <si>
    <t>Montant total € sur la durée du projet</t>
  </si>
  <si>
    <t>Prix d'achat  € (HTVA)</t>
  </si>
  <si>
    <t>Durée totale de l'amortissement 
(mois)</t>
  </si>
  <si>
    <t>Durée de l'amortissement pris en charge par le projet (mois)</t>
  </si>
  <si>
    <t>Matériel informatique liée à la recherche (hors matériel bureautique) :</t>
  </si>
  <si>
    <t>Matériel scientifique :</t>
  </si>
  <si>
    <t>Salaire mensuel brut</t>
  </si>
  <si>
    <t>Location - Leasing</t>
  </si>
  <si>
    <t>Montant total de la location/leasing sur la durée du projet</t>
  </si>
  <si>
    <t xml:space="preserve">Taux d'utilisation dans la recherche (%) </t>
  </si>
  <si>
    <t>Prix total € de la location/leasing (HTVA)</t>
  </si>
  <si>
    <t>Annexe 3.4 : Frais de sous-traitance</t>
  </si>
  <si>
    <t>Nom de l'entreprise liée</t>
  </si>
  <si>
    <t>Nom de l'université ou HE</t>
  </si>
  <si>
    <t>S/T réalisée par un Centre de Recherche Agréé (CRA)</t>
  </si>
  <si>
    <t>Personnel salarié du S/T :</t>
  </si>
  <si>
    <t>Nom de la société prestataire</t>
  </si>
  <si>
    <t>Nom de l'employé</t>
  </si>
  <si>
    <t xml:space="preserve">Taux d'occupation dans la recherche % </t>
  </si>
  <si>
    <t>Nom de la société</t>
  </si>
  <si>
    <t>Coût journalier (€/j)</t>
  </si>
  <si>
    <t>Durée (mois)</t>
  </si>
  <si>
    <t>Durée (jour)</t>
  </si>
  <si>
    <t>Durée (mois/jour)</t>
  </si>
  <si>
    <t>Coût mensuel (€/mois)</t>
  </si>
  <si>
    <t>Personnel non salarié prestant &lt; 0,5 ETP :</t>
  </si>
  <si>
    <t>Personnel non salarié prestant &gt; 0,5 ETP :</t>
  </si>
  <si>
    <t>Barème mensuel</t>
  </si>
  <si>
    <t>Autres S/T</t>
  </si>
  <si>
    <t>Localisation (pays et/ou région)</t>
  </si>
  <si>
    <t>Intervention de la Région wallonne</t>
  </si>
  <si>
    <t>Frais généraux (15%)</t>
  </si>
  <si>
    <t>Description du calcul</t>
  </si>
  <si>
    <t>Montant total</t>
  </si>
  <si>
    <t>La description complète doit faire l'objet d'une annexe séparée</t>
  </si>
  <si>
    <t>Sous-rubrique</t>
  </si>
  <si>
    <t>Prix unitaire</t>
  </si>
  <si>
    <t>Montant
Total</t>
  </si>
  <si>
    <t>Quantitatif</t>
  </si>
  <si>
    <t xml:space="preserve">Devis </t>
  </si>
  <si>
    <t>Type de S/T : Recherche ou Service</t>
  </si>
  <si>
    <t xml:space="preserve">Maintenance des équipements </t>
  </si>
  <si>
    <t xml:space="preserve">Total Maintenance des autres équipements </t>
  </si>
  <si>
    <t>Description de la prestation</t>
  </si>
  <si>
    <t>Prestations internes de service</t>
  </si>
  <si>
    <t>Total Maintenance des équipements en Acquisition (point 3.3)</t>
  </si>
  <si>
    <t>Total Maintenance des équipements en Amortissement (point 3.3)</t>
  </si>
  <si>
    <t>S/T réalisée par une entreprise liée (compléter l'onglet 3.4 S/T Entreprise liée)</t>
  </si>
  <si>
    <t xml:space="preserve">Les taux d'occupation et  les dépenses éligibles sont décrits dans le Guide des dépenses admissibles. </t>
  </si>
  <si>
    <r>
      <t>Annexe 3.4 : Frais de sous-traitance de type "</t>
    </r>
    <r>
      <rPr>
        <b/>
        <sz val="12"/>
        <rFont val="Arial"/>
        <family val="2"/>
      </rPr>
      <t>Recherche"</t>
    </r>
    <r>
      <rPr>
        <sz val="12"/>
        <rFont val="Arial"/>
        <family val="2"/>
      </rPr>
      <t xml:space="preserve">
Université - HE</t>
    </r>
  </si>
  <si>
    <t xml:space="preserve">Description de la nature des travaux </t>
  </si>
  <si>
    <t>3.1 Frais de personnel</t>
  </si>
  <si>
    <t>3.2 Frais de fonctionnement</t>
  </si>
  <si>
    <t>3.3 Frais d'équipement</t>
  </si>
  <si>
    <t xml:space="preserve">3.4 Frais de sous-traitance </t>
  </si>
  <si>
    <t xml:space="preserve">Qualification de la recherche </t>
  </si>
  <si>
    <t>(RI, DE ou RI+DE)</t>
  </si>
  <si>
    <t>Taille de l'entreprise</t>
  </si>
  <si>
    <t>(PE, ME ou GE)</t>
  </si>
  <si>
    <t>Type d'aide</t>
  </si>
  <si>
    <t>(Subv ou AR)</t>
  </si>
  <si>
    <t>recherche</t>
  </si>
  <si>
    <t>Date de début du leasing</t>
  </si>
  <si>
    <t>Durée totale de la location/leasing 
(mois)</t>
  </si>
  <si>
    <t>Durée de de la location/leasing prise en charge par le projet (mois)</t>
  </si>
  <si>
    <t>S/T réalisée par une université ou une haute école situé en communauté Wallonie/Bruxelles (Si S/T Recherche, compléter l'onglet 3.4 - ST Rech Université_HE)</t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</si>
  <si>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"3.3 - Equipements RI"et "3.3 - Equipements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</si>
  <si>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La S/T réalisée par une entreprise liée doit faire l'objet d'une description budgétaire détaillée (voir l'onglet 3.4 - ST Entreprise liée)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</si>
  <si>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>Le tarif journalier est plafonné à 620€.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</si>
  <si>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Les plafonds mensuels éligibles sont décrits dans le Guide des dépenses admissibles. 
Personnel non salarié, prestant ≥ 0.5 ETP   (plafond = 8.000 / 12.400 €/mois)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</si>
  <si>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>En cas de recherche MIXTE (RI/DE), deux colonnes "Budget RI " et "Budget DE" doivent être rédigées reprenant le budget en lien avec la qualification spécifique. 
Et une colonne "total budget " doit être également ajoutée,</t>
    </r>
  </si>
  <si>
    <r>
      <rPr>
        <b/>
        <u/>
        <sz val="12"/>
        <color indexed="10"/>
        <rFont val="Arial"/>
        <family val="2"/>
      </rPr>
      <t>Remarque :</t>
    </r>
    <r>
      <rPr>
        <b/>
        <sz val="12"/>
        <color indexed="10"/>
        <rFont val="Arial"/>
        <family val="2"/>
      </rPr>
      <t xml:space="preserve"> Le coût total</t>
    </r>
    <r>
      <rPr>
        <sz val="12"/>
        <color indexed="10"/>
        <rFont val="Arial"/>
        <family val="2"/>
      </rPr>
      <t xml:space="preserve"> = salaire mensuel brut * taux d'occupation * durée (en mois) * taux de charges patronales * majoration éventuelle (pour tenir compte d'éventuelles augmentations salariales pendant le projet).
Le montant est arrondi à la centaine d'euros.
</t>
    </r>
    <r>
      <rPr>
        <b/>
        <sz val="12"/>
        <color indexed="10"/>
        <rFont val="Arial"/>
        <family val="2"/>
      </rPr>
      <t xml:space="preserve">Salaire mensuel brut : Veuillez tenir compte </t>
    </r>
  </si>
  <si>
    <t>Taux de charges patronales forfaitaire - ouvriers:</t>
  </si>
  <si>
    <r>
      <rPr>
        <b/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
- Si un </t>
    </r>
    <r>
      <rPr>
        <b/>
        <sz val="12"/>
        <color indexed="10"/>
        <rFont val="Arial"/>
        <family val="2"/>
      </rPr>
      <t>administrateur</t>
    </r>
    <r>
      <rPr>
        <sz val="12"/>
        <color indexed="10"/>
        <rFont val="Arial"/>
        <family val="2"/>
      </rPr>
      <t xml:space="preserve"> ou un</t>
    </r>
    <r>
      <rPr>
        <b/>
        <sz val="12"/>
        <color indexed="10"/>
        <rFont val="Arial"/>
        <family val="2"/>
      </rPr>
      <t xml:space="preserve"> gérant</t>
    </r>
    <r>
      <rPr>
        <sz val="12"/>
        <color indexed="10"/>
        <rFont val="Arial"/>
        <family val="2"/>
      </rPr>
      <t xml:space="preserve"> intervient dans le projet et qu'il est rémunéré directement par l'entreprise (en tant que personne physique), sa rémunération est reprise dans le tableau ci-dessus.
Le </t>
    </r>
    <r>
      <rPr>
        <b/>
        <sz val="12"/>
        <color indexed="10"/>
        <rFont val="Arial"/>
        <family val="2"/>
      </rPr>
      <t xml:space="preserve">coût total </t>
    </r>
    <r>
      <rPr>
        <sz val="12"/>
        <color indexed="10"/>
        <rFont val="Arial"/>
        <family val="2"/>
      </rPr>
      <t xml:space="preserve">= barème mensuel * taux d'occupation * durée (en mois). 
Dans ce cas, il n'y a pas de multiplication par un taux de charges patronales.
Le </t>
    </r>
    <r>
      <rPr>
        <b/>
        <sz val="12"/>
        <color indexed="10"/>
        <rFont val="Arial"/>
        <family val="2"/>
      </rPr>
      <t xml:space="preserve">barème mensuel </t>
    </r>
    <r>
      <rPr>
        <sz val="12"/>
        <color indexed="10"/>
        <rFont val="Arial"/>
        <family val="2"/>
      </rPr>
      <t xml:space="preserve">consiste uniquement en la rémunération justifiable par une fiche fiscale 281.20 ou par une fiche de rémunération émise par un secrétariat social.
- Le financement d'un </t>
    </r>
    <r>
      <rPr>
        <b/>
        <sz val="12"/>
        <color indexed="10"/>
        <rFont val="Arial"/>
        <family val="2"/>
      </rPr>
      <t>chef de projet</t>
    </r>
    <r>
      <rPr>
        <sz val="12"/>
        <color indexed="10"/>
        <rFont val="Arial"/>
        <family val="2"/>
      </rPr>
      <t xml:space="preserve"> est accepté uniquement dans la cadre d'un projet collaboratif
- Le salaire mensuel brut peut tenir compte de l</t>
    </r>
    <r>
      <rPr>
        <b/>
        <sz val="12"/>
        <color indexed="10"/>
        <rFont val="Arial"/>
        <family val="2"/>
      </rPr>
      <t>'indexation</t>
    </r>
    <r>
      <rPr>
        <sz val="12"/>
        <color indexed="10"/>
        <rFont val="Arial"/>
        <family val="2"/>
      </rPr>
      <t xml:space="preserve"> appliquée sur la durée de la recherche,</t>
    </r>
  </si>
  <si>
    <t>Taux d'occupation</t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</si>
  <si>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"3.2 - Fonctionnement RI"et "3.2 - Fonctionnement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</si>
  <si>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Un demonstrateur est une première ébauche fonctionnelle d’un objet, d'un concept développée par un concepteur, afin d'en évaluer la pertinence dans un environnement LABORATOIRE.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</si>
  <si>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Un prototype est une ébauche finale fonctionnelle d’un objet, 
afin d'évaluer la pertinence dans un environnement REGLEMENTAIRE ou NORMATIF 
et ne peut être vendu par la suite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</si>
  <si>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"3.2 - Fonctionnement RI"et "3.2 - Fonctionnement DE"doivent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</si>
  <si>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Remarques : 
</t>
    </r>
    <r>
      <rPr>
        <sz val="12"/>
        <color indexed="10"/>
        <rFont val="Arial"/>
        <family val="2"/>
      </rPr>
      <t xml:space="preserve">Les équipements amortis ne concernent que les équipements couverts par </t>
    </r>
    <r>
      <rPr>
        <b/>
        <sz val="12"/>
        <color indexed="10"/>
        <rFont val="Arial"/>
        <family val="2"/>
      </rPr>
      <t>des financements propres</t>
    </r>
    <r>
      <rPr>
        <sz val="12"/>
        <color indexed="10"/>
        <rFont val="Arial"/>
        <family val="2"/>
      </rPr>
      <t xml:space="preserve"> (pas ceux obtenus par d'autres financements).
Seuls les équipements dont le prix d'achat est  &gt; 3000€ peuvent être repris dans ce tableau.
Les équipements &lt; 3000€ sont repris dans la sous-rubrique "Petit matériel".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</si>
  <si>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Les licences informatiques directement liées à la recherche sont reprises dans ce tableau. 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</si>
  <si>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"3.4 - ST Entreprise liée RI"et "3.4 - ST Entreprise liée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</si>
  <si>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En cas de sous-traitance par plusieurs entreprises liées, la colonne "Budget" doit être dupliquée autant que nécessaire. 
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</si>
  <si>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"3.4 - ST Rech Université_HE RI"et "3.4 - ST Rech Université_HE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</si>
  <si>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En cas de sous-traitance par plusieurs universités ou hautes écoles, la colonne "Budget" doit être dupliquée autant que nécessaire. 
</t>
    </r>
  </si>
  <si>
    <r>
      <t xml:space="preserve">Taux de l'aide </t>
    </r>
    <r>
      <rPr>
        <i/>
        <sz val="12"/>
        <color indexed="8"/>
        <rFont val="Arial"/>
        <family val="2"/>
      </rPr>
      <t>(%)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</si>
  <si>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Seul le taux de l'aide défini sur la page www.wallonie.be fait foi au moment de l'engagement.</t>
    </r>
  </si>
  <si>
    <r>
      <rPr>
        <u/>
        <sz val="12"/>
        <color indexed="10"/>
        <rFont val="Arial"/>
        <family val="2"/>
      </rPr>
      <t xml:space="preserve">
Remarques : 
</t>
    </r>
    <r>
      <rPr>
        <sz val="12"/>
        <color indexed="10"/>
        <rFont val="Arial"/>
        <family val="2"/>
      </rPr>
      <t xml:space="preserve">Une </t>
    </r>
    <r>
      <rPr>
        <b/>
        <sz val="12"/>
        <color indexed="10"/>
        <rFont val="Arial"/>
        <family val="2"/>
      </rPr>
      <t>S/T de type Recherche</t>
    </r>
    <r>
      <rPr>
        <sz val="12"/>
        <color indexed="10"/>
        <rFont val="Arial"/>
        <family val="2"/>
      </rPr>
      <t xml:space="preserve"> consiste à répondre à une question précise et demande un développement scientifique (test, résultats, conclusions). 
La S/T Recherche réalisée par une université ou une haute école doit faire l'objet d'une description budgétaire détaillée (voir l'onglet 3.4 - ST Rech Université - HE).
Une </t>
    </r>
    <r>
      <rPr>
        <b/>
        <sz val="12"/>
        <color indexed="10"/>
        <rFont val="Arial"/>
        <family val="2"/>
      </rPr>
      <t>S/T de type Service</t>
    </r>
    <r>
      <rPr>
        <sz val="12"/>
        <color indexed="10"/>
        <rFont val="Arial"/>
        <family val="2"/>
      </rPr>
      <t xml:space="preserve"> consiste à émettre un résultat analytique sur base d'un  échantillon.
Une </t>
    </r>
    <r>
      <rPr>
        <b/>
        <sz val="12"/>
        <color indexed="10"/>
        <rFont val="Arial"/>
        <family val="2"/>
      </rPr>
      <t>S/T avec une Université/HE située en dehors de la Communauté Wallonie/Bruxelles</t>
    </r>
    <r>
      <rPr>
        <sz val="12"/>
        <color indexed="10"/>
        <rFont val="Arial"/>
        <family val="2"/>
      </rPr>
      <t xml:space="preserve"> doit être indiquée au  point "Autres S/T" ( ci-dessous),
</t>
    </r>
  </si>
  <si>
    <t>Démonstrateur Laboratoire (fournitures et matériel)</t>
  </si>
  <si>
    <r>
      <t xml:space="preserve">Démonstrateur Laboratoire </t>
    </r>
    <r>
      <rPr>
        <sz val="8"/>
        <color indexed="8"/>
        <rFont val="Arial"/>
        <family val="2"/>
      </rPr>
      <t>(Fournitures et matériels à définir dans fonctionnement))</t>
    </r>
  </si>
  <si>
    <t>Taux de charges patronales forfaitaires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</si>
</sst>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 &quot;€&quot;\ * #,##0.00_ ;_ &quot;€&quot;\ * \-#,##0.00_ ;_ &quot;€&quot;\ * &quot;-&quot;??_ ;_ @_ "/>
    <numFmt numFmtId="165" formatCode="#,##0.00\ &quot;€&quot;"/>
    <numFmt numFmtId="166" formatCode="_-* #,##0\ [$€-40C]_-;\-* #,##0\ [$€-40C]_-;_-* &quot;-&quot;??\ [$€-40C]_-;_-@_-"/>
    <numFmt numFmtId="167" formatCode="0.0000"/>
    <numFmt numFmtId="168" formatCode="_-* #,##0.00\ [$€-40C]_-;\-* #,##0.00\ [$€-40C]_-;_-* &quot;-&quot;??\ [$€-40C]_-;_-@_-"/>
    <numFmt numFmtId="169" formatCode="#,##0\ &quot;€&quot;"/>
  </numFmts>
  <fonts count="26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u/>
      <sz val="12"/>
      <color indexed="10"/>
      <name val="Arial"/>
      <family val="2"/>
    </font>
    <font>
      <u/>
      <sz val="12"/>
      <color indexed="10"/>
      <name val="Arial"/>
      <family val="2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u/>
      <sz val="12"/>
      <color indexed="8"/>
      <name val="Arial"/>
      <family val="2"/>
    </font>
    <font>
      <b/>
      <sz val="12"/>
      <color indexed="20"/>
      <name val="Arial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sz val="12"/>
      <color indexed="12"/>
      <name val="Arial"/>
      <family val="2"/>
    </font>
    <font>
      <sz val="8"/>
      <color indexed="8"/>
      <name val="Arial"/>
      <family val="2"/>
    </font>
    <font>
      <sz val="12"/>
      <color theme="1"/>
      <name val="Arial"/>
      <family val="2"/>
    </font>
    <font>
      <sz val="12"/>
      <color theme="5"/>
      <name val="Arial"/>
      <family val="2"/>
    </font>
    <font>
      <u/>
      <sz val="12"/>
      <color theme="5"/>
      <name val="Arial"/>
      <family val="2"/>
    </font>
    <font>
      <b/>
      <sz val="12"/>
      <color theme="5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i/>
      <sz val="12"/>
      <color rgb="FF00206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6" fontId="19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1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5" borderId="1" xfId="1" applyFont="1" applyFill="1" applyBorder="1" applyAlignment="1">
      <alignment horizontal="center" vertical="center" wrapText="1"/>
    </xf>
    <xf numFmtId="166" fontId="19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64" fontId="11" fillId="0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6" fontId="19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2" fontId="2" fillId="0" borderId="3" xfId="0" applyNumberFormat="1" applyFont="1" applyBorder="1" applyAlignment="1">
      <alignment horizontal="right" vertical="center" wrapText="1"/>
    </xf>
    <xf numFmtId="9" fontId="2" fillId="0" borderId="3" xfId="2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66" fontId="3" fillId="6" borderId="3" xfId="1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42" fontId="2" fillId="0" borderId="4" xfId="0" applyNumberFormat="1" applyFont="1" applyBorder="1" applyAlignment="1">
      <alignment horizontal="right" vertical="center" wrapText="1"/>
    </xf>
    <xf numFmtId="9" fontId="2" fillId="0" borderId="4" xfId="2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2" fontId="2" fillId="0" borderId="5" xfId="0" applyNumberFormat="1" applyFont="1" applyBorder="1" applyAlignment="1">
      <alignment horizontal="right" vertical="center" wrapText="1"/>
    </xf>
    <xf numFmtId="9" fontId="2" fillId="0" borderId="5" xfId="2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2" fontId="2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2" fontId="3" fillId="6" borderId="4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2" fontId="2" fillId="0" borderId="2" xfId="0" applyNumberFormat="1" applyFont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2" fontId="3" fillId="6" borderId="2" xfId="0" applyNumberFormat="1" applyFont="1" applyFill="1" applyBorder="1" applyAlignment="1">
      <alignment horizontal="right" vertical="center" wrapText="1"/>
    </xf>
    <xf numFmtId="42" fontId="3" fillId="3" borderId="2" xfId="0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7" fontId="3" fillId="7" borderId="1" xfId="0" applyNumberFormat="1" applyFont="1" applyFill="1" applyBorder="1" applyAlignment="1">
      <alignment horizontal="center" vertical="center" wrapText="1"/>
    </xf>
    <xf numFmtId="167" fontId="22" fillId="0" borderId="8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7" fontId="22" fillId="0" borderId="11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0" xfId="0" applyFont="1" applyAlignment="1">
      <alignment horizontal="center" vertical="center" wrapText="1"/>
    </xf>
    <xf numFmtId="0" fontId="24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1" fillId="3" borderId="2" xfId="0" applyFont="1" applyFill="1" applyBorder="1" applyAlignment="1">
      <alignment horizontal="right" vertical="center" wrapText="1"/>
    </xf>
    <xf numFmtId="166" fontId="11" fillId="0" borderId="0" xfId="0" applyNumberFormat="1" applyFont="1" applyAlignment="1">
      <alignment horizontal="center" vertical="center" wrapText="1"/>
    </xf>
    <xf numFmtId="164" fontId="2" fillId="0" borderId="1" xfId="1" applyFont="1" applyBorder="1"/>
    <xf numFmtId="164" fontId="11" fillId="3" borderId="2" xfId="1" applyFont="1" applyFill="1" applyBorder="1" applyAlignment="1">
      <alignment horizontal="right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64" fontId="16" fillId="0" borderId="1" xfId="1" applyFont="1" applyFill="1" applyBorder="1" applyAlignment="1">
      <alignment vertical="center" wrapText="1"/>
    </xf>
    <xf numFmtId="9" fontId="15" fillId="0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Fill="1" applyBorder="1" applyAlignment="1">
      <alignment vertical="center" wrapText="1"/>
    </xf>
    <xf numFmtId="9" fontId="2" fillId="0" borderId="1" xfId="2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7" fontId="25" fillId="9" borderId="1" xfId="1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7" fontId="2" fillId="0" borderId="1" xfId="1" applyNumberFormat="1" applyFont="1" applyFill="1" applyBorder="1" applyAlignment="1">
      <alignment vertical="center" wrapText="1"/>
    </xf>
    <xf numFmtId="42" fontId="10" fillId="0" borderId="0" xfId="0" applyNumberFormat="1" applyFont="1" applyAlignment="1">
      <alignment vertical="center" wrapText="1"/>
    </xf>
    <xf numFmtId="17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 vertical="center" wrapText="1"/>
    </xf>
    <xf numFmtId="9" fontId="25" fillId="9" borderId="1" xfId="0" applyNumberFormat="1" applyFont="1" applyFill="1" applyBorder="1" applyAlignment="1">
      <alignment horizontal="center" vertical="center" wrapText="1"/>
    </xf>
    <xf numFmtId="165" fontId="25" fillId="9" borderId="1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7" fontId="15" fillId="10" borderId="1" xfId="1" applyNumberFormat="1" applyFont="1" applyFill="1" applyBorder="1" applyAlignment="1">
      <alignment horizontal="center" vertical="center" wrapText="1"/>
    </xf>
    <xf numFmtId="9" fontId="15" fillId="10" borderId="1" xfId="0" applyNumberFormat="1" applyFont="1" applyFill="1" applyBorder="1" applyAlignment="1">
      <alignment horizontal="center" vertical="center" wrapText="1"/>
    </xf>
    <xf numFmtId="42" fontId="16" fillId="5" borderId="1" xfId="0" applyNumberFormat="1" applyFont="1" applyFill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42" fontId="16" fillId="0" borderId="14" xfId="0" applyNumberFormat="1" applyFont="1" applyBorder="1" applyAlignment="1">
      <alignment vertical="center" wrapText="1"/>
    </xf>
    <xf numFmtId="42" fontId="10" fillId="0" borderId="1" xfId="0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2" fontId="11" fillId="3" borderId="2" xfId="0" applyNumberFormat="1" applyFont="1" applyFill="1" applyBorder="1" applyAlignment="1">
      <alignment vertical="center" wrapText="1"/>
    </xf>
    <xf numFmtId="42" fontId="11" fillId="0" borderId="0" xfId="0" applyNumberFormat="1" applyFont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vertical="center" wrapText="1"/>
    </xf>
    <xf numFmtId="164" fontId="25" fillId="9" borderId="1" xfId="1" applyFont="1" applyFill="1" applyBorder="1" applyAlignment="1">
      <alignment horizontal="center" vertical="center" wrapText="1"/>
    </xf>
    <xf numFmtId="1" fontId="25" fillId="9" borderId="1" xfId="0" applyNumberFormat="1" applyFont="1" applyFill="1" applyBorder="1" applyAlignment="1">
      <alignment horizontal="center" vertical="center" wrapText="1"/>
    </xf>
    <xf numFmtId="9" fontId="25" fillId="9" borderId="1" xfId="2" applyFont="1" applyFill="1" applyBorder="1" applyAlignment="1">
      <alignment horizontal="center" vertical="center" wrapText="1"/>
    </xf>
    <xf numFmtId="168" fontId="25" fillId="9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2" fontId="16" fillId="5" borderId="1" xfId="0" applyNumberFormat="1" applyFont="1" applyFill="1" applyBorder="1" applyAlignment="1">
      <alignment horizontal="right" vertical="center" wrapText="1"/>
    </xf>
    <xf numFmtId="10" fontId="2" fillId="0" borderId="0" xfId="0" applyNumberFormat="1" applyFont="1" applyAlignment="1">
      <alignment vertical="center" wrapText="1"/>
    </xf>
    <xf numFmtId="0" fontId="11" fillId="11" borderId="1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165" fontId="11" fillId="8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165" fontId="11" fillId="0" borderId="15" xfId="0" applyNumberFormat="1" applyFont="1" applyBorder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0" fontId="10" fillId="0" borderId="16" xfId="0" applyFont="1" applyBorder="1" applyAlignment="1">
      <alignment horizontal="left" vertical="center" wrapText="1" indent="2"/>
    </xf>
    <xf numFmtId="165" fontId="2" fillId="0" borderId="16" xfId="0" applyNumberFormat="1" applyFont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165" fontId="17" fillId="3" borderId="2" xfId="0" applyNumberFormat="1" applyFont="1" applyFill="1" applyBorder="1" applyAlignment="1">
      <alignment vertical="center" wrapText="1"/>
    </xf>
    <xf numFmtId="165" fontId="17" fillId="0" borderId="0" xfId="0" applyNumberFormat="1" applyFont="1" applyAlignment="1">
      <alignment vertical="center" wrapText="1"/>
    </xf>
    <xf numFmtId="165" fontId="10" fillId="0" borderId="16" xfId="0" applyNumberFormat="1" applyFont="1" applyBorder="1" applyAlignment="1">
      <alignment vertical="center" wrapText="1"/>
    </xf>
    <xf numFmtId="0" fontId="10" fillId="12" borderId="16" xfId="0" applyFont="1" applyFill="1" applyBorder="1" applyAlignment="1">
      <alignment horizontal="left" vertical="center" wrapText="1" indent="2"/>
    </xf>
    <xf numFmtId="165" fontId="10" fillId="12" borderId="17" xfId="0" applyNumberFormat="1" applyFont="1" applyFill="1" applyBorder="1" applyAlignment="1">
      <alignment vertical="center" wrapText="1"/>
    </xf>
    <xf numFmtId="165" fontId="11" fillId="0" borderId="18" xfId="0" applyNumberFormat="1" applyFont="1" applyBorder="1" applyAlignment="1">
      <alignment vertical="center" wrapText="1"/>
    </xf>
    <xf numFmtId="0" fontId="17" fillId="3" borderId="16" xfId="0" applyFont="1" applyFill="1" applyBorder="1" applyAlignment="1">
      <alignment horizontal="right" vertical="center" wrapText="1"/>
    </xf>
    <xf numFmtId="165" fontId="17" fillId="3" borderId="16" xfId="0" applyNumberFormat="1" applyFont="1" applyFill="1" applyBorder="1" applyAlignment="1">
      <alignment vertical="center" wrapText="1"/>
    </xf>
    <xf numFmtId="165" fontId="10" fillId="0" borderId="17" xfId="0" applyNumberFormat="1" applyFont="1" applyBorder="1" applyAlignment="1">
      <alignment vertical="center" wrapText="1"/>
    </xf>
    <xf numFmtId="165" fontId="11" fillId="0" borderId="16" xfId="0" applyNumberFormat="1" applyFont="1" applyBorder="1" applyAlignment="1">
      <alignment vertical="center" wrapText="1"/>
    </xf>
    <xf numFmtId="165" fontId="2" fillId="0" borderId="16" xfId="0" applyNumberFormat="1" applyFont="1" applyBorder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65" fontId="2" fillId="0" borderId="17" xfId="0" applyNumberFormat="1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17" fillId="3" borderId="1" xfId="0" applyFont="1" applyFill="1" applyBorder="1" applyAlignment="1">
      <alignment horizontal="right" vertical="center" wrapText="1"/>
    </xf>
    <xf numFmtId="165" fontId="17" fillId="3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165" fontId="17" fillId="0" borderId="15" xfId="0" applyNumberFormat="1" applyFont="1" applyBorder="1" applyAlignment="1">
      <alignment vertical="center" wrapText="1"/>
    </xf>
    <xf numFmtId="0" fontId="17" fillId="0" borderId="16" xfId="0" applyFont="1" applyBorder="1" applyAlignment="1">
      <alignment horizontal="right" vertical="center" wrapText="1"/>
    </xf>
    <xf numFmtId="165" fontId="17" fillId="0" borderId="16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5" fontId="17" fillId="0" borderId="2" xfId="0" applyNumberFormat="1" applyFont="1" applyBorder="1" applyAlignment="1">
      <alignment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13" borderId="1" xfId="0" applyFont="1" applyFill="1" applyBorder="1" applyAlignment="1">
      <alignment horizontal="right" vertical="center"/>
    </xf>
    <xf numFmtId="165" fontId="11" fillId="13" borderId="1" xfId="0" applyNumberFormat="1" applyFont="1" applyFill="1" applyBorder="1" applyAlignment="1">
      <alignment horizontal="right" vertical="center"/>
    </xf>
    <xf numFmtId="165" fontId="10" fillId="13" borderId="1" xfId="0" applyNumberFormat="1" applyFont="1" applyFill="1" applyBorder="1" applyAlignment="1">
      <alignment horizontal="right" vertical="center"/>
    </xf>
    <xf numFmtId="165" fontId="10" fillId="13" borderId="1" xfId="0" applyNumberFormat="1" applyFont="1" applyFill="1" applyBorder="1" applyAlignment="1">
      <alignment horizontal="center" vertical="center"/>
    </xf>
    <xf numFmtId="9" fontId="10" fillId="13" borderId="1" xfId="0" applyNumberFormat="1" applyFont="1" applyFill="1" applyBorder="1" applyAlignment="1">
      <alignment horizontal="center" vertical="center"/>
    </xf>
    <xf numFmtId="169" fontId="10" fillId="14" borderId="1" xfId="0" applyNumberFormat="1" applyFont="1" applyFill="1" applyBorder="1" applyAlignment="1">
      <alignment horizontal="right" vertical="center"/>
    </xf>
    <xf numFmtId="165" fontId="11" fillId="14" borderId="1" xfId="0" applyNumberFormat="1" applyFont="1" applyFill="1" applyBorder="1" applyAlignment="1">
      <alignment horizontal="right" vertical="center"/>
    </xf>
    <xf numFmtId="0" fontId="20" fillId="15" borderId="20" xfId="0" applyFont="1" applyFill="1" applyBorder="1" applyAlignment="1">
      <alignment horizontal="left" vertical="center" wrapText="1"/>
    </xf>
    <xf numFmtId="0" fontId="20" fillId="15" borderId="21" xfId="0" applyFont="1" applyFill="1" applyBorder="1" applyAlignment="1">
      <alignment horizontal="left" vertical="center" wrapText="1"/>
    </xf>
    <xf numFmtId="0" fontId="20" fillId="15" borderId="22" xfId="0" applyFont="1" applyFill="1" applyBorder="1" applyAlignment="1">
      <alignment horizontal="left" vertical="center" wrapText="1"/>
    </xf>
    <xf numFmtId="0" fontId="20" fillId="15" borderId="7" xfId="0" applyFont="1" applyFill="1" applyBorder="1" applyAlignment="1">
      <alignment horizontal="left" vertical="center" wrapText="1"/>
    </xf>
    <xf numFmtId="0" fontId="20" fillId="15" borderId="0" xfId="0" applyFont="1" applyFill="1" applyAlignment="1">
      <alignment horizontal="left" vertical="center" wrapText="1"/>
    </xf>
    <xf numFmtId="0" fontId="20" fillId="15" borderId="8" xfId="0" applyFont="1" applyFill="1" applyBorder="1" applyAlignment="1">
      <alignment horizontal="left" vertical="center" wrapText="1"/>
    </xf>
    <xf numFmtId="0" fontId="20" fillId="15" borderId="9" xfId="0" applyFont="1" applyFill="1" applyBorder="1" applyAlignment="1">
      <alignment horizontal="left" vertical="center" wrapText="1"/>
    </xf>
    <xf numFmtId="0" fontId="20" fillId="15" borderId="10" xfId="0" applyFont="1" applyFill="1" applyBorder="1" applyAlignment="1">
      <alignment horizontal="left" vertical="center" wrapText="1"/>
    </xf>
    <xf numFmtId="0" fontId="20" fillId="15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7" fillId="15" borderId="14" xfId="0" applyFont="1" applyFill="1" applyBorder="1" applyAlignment="1">
      <alignment horizontal="left" vertical="center" wrapText="1"/>
    </xf>
    <xf numFmtId="0" fontId="7" fillId="15" borderId="13" xfId="0" applyFont="1" applyFill="1" applyBorder="1" applyAlignment="1">
      <alignment horizontal="left" vertical="center" wrapText="1"/>
    </xf>
    <xf numFmtId="0" fontId="7" fillId="15" borderId="20" xfId="0" applyFont="1" applyFill="1" applyBorder="1" applyAlignment="1">
      <alignment horizontal="left" vertical="center" wrapText="1"/>
    </xf>
    <xf numFmtId="0" fontId="7" fillId="15" borderId="21" xfId="0" applyFont="1" applyFill="1" applyBorder="1" applyAlignment="1">
      <alignment horizontal="left" vertical="center" wrapText="1"/>
    </xf>
    <xf numFmtId="0" fontId="7" fillId="15" borderId="22" xfId="0" applyFont="1" applyFill="1" applyBorder="1" applyAlignment="1">
      <alignment horizontal="left" vertical="center" wrapText="1"/>
    </xf>
    <xf numFmtId="0" fontId="7" fillId="15" borderId="7" xfId="0" applyFont="1" applyFill="1" applyBorder="1" applyAlignment="1">
      <alignment horizontal="left" vertical="center" wrapText="1"/>
    </xf>
    <xf numFmtId="0" fontId="7" fillId="15" borderId="0" xfId="0" applyFont="1" applyFill="1" applyAlignment="1">
      <alignment horizontal="left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7" fillId="15" borderId="9" xfId="0" applyFont="1" applyFill="1" applyBorder="1" applyAlignment="1">
      <alignment horizontal="left" vertical="center" wrapText="1"/>
    </xf>
    <xf numFmtId="0" fontId="7" fillId="15" borderId="10" xfId="0" applyFont="1" applyFill="1" applyBorder="1" applyAlignment="1">
      <alignment horizontal="left" vertical="center" wrapText="1"/>
    </xf>
    <xf numFmtId="0" fontId="7" fillId="15" borderId="11" xfId="0" applyFont="1" applyFill="1" applyBorder="1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vertical="center" wrapText="1"/>
    </xf>
    <xf numFmtId="0" fontId="2" fillId="15" borderId="24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left" vertical="top" wrapText="1"/>
    </xf>
    <xf numFmtId="0" fontId="7" fillId="15" borderId="21" xfId="0" applyFont="1" applyFill="1" applyBorder="1" applyAlignment="1">
      <alignment horizontal="left" vertical="top" wrapText="1"/>
    </xf>
    <xf numFmtId="0" fontId="7" fillId="15" borderId="14" xfId="0" applyFont="1" applyFill="1" applyBorder="1" applyAlignment="1">
      <alignment horizontal="left" vertical="top" wrapText="1"/>
    </xf>
    <xf numFmtId="0" fontId="7" fillId="15" borderId="13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164" fontId="15" fillId="0" borderId="12" xfId="1" applyFont="1" applyFill="1" applyBorder="1" applyAlignment="1">
      <alignment horizontal="center" vertical="center" wrapText="1"/>
    </xf>
    <xf numFmtId="164" fontId="15" fillId="0" borderId="13" xfId="1" applyFont="1" applyFill="1" applyBorder="1" applyAlignment="1">
      <alignment horizontal="center" vertical="center" wrapText="1"/>
    </xf>
    <xf numFmtId="164" fontId="2" fillId="0" borderId="12" xfId="1" applyFont="1" applyFill="1" applyBorder="1" applyAlignment="1">
      <alignment horizontal="center" vertical="center" wrapText="1"/>
    </xf>
    <xf numFmtId="164" fontId="2" fillId="0" borderId="13" xfId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164" fontId="2" fillId="0" borderId="12" xfId="1" applyFont="1" applyBorder="1" applyAlignment="1">
      <alignment horizontal="center" vertical="center" wrapText="1"/>
    </xf>
    <xf numFmtId="164" fontId="2" fillId="0" borderId="13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164" fontId="11" fillId="3" borderId="1" xfId="1" applyFont="1" applyFill="1" applyBorder="1" applyAlignment="1">
      <alignment horizontal="right" vertical="center" wrapText="1"/>
    </xf>
    <xf numFmtId="164" fontId="11" fillId="3" borderId="12" xfId="1" applyFont="1" applyFill="1" applyBorder="1" applyAlignment="1">
      <alignment horizontal="right" vertical="center" wrapText="1"/>
    </xf>
    <xf numFmtId="164" fontId="11" fillId="3" borderId="13" xfId="1" applyFont="1" applyFill="1" applyBorder="1" applyAlignment="1">
      <alignment horizontal="right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15" borderId="0" xfId="0" applyFont="1" applyFill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0" fontId="20" fillId="15" borderId="9" xfId="0" applyFont="1" applyFill="1" applyBorder="1" applyAlignment="1">
      <alignment horizontal="center" vertical="center" wrapText="1"/>
    </xf>
    <xf numFmtId="0" fontId="20" fillId="15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0" fontId="20" fillId="15" borderId="20" xfId="0" applyFont="1" applyFill="1" applyBorder="1" applyAlignment="1">
      <alignment horizontal="center" vertical="top" wrapText="1"/>
    </xf>
    <xf numFmtId="0" fontId="20" fillId="15" borderId="21" xfId="0" applyFont="1" applyFill="1" applyBorder="1" applyAlignment="1">
      <alignment horizontal="center" vertical="top" wrapText="1"/>
    </xf>
    <xf numFmtId="0" fontId="20" fillId="15" borderId="22" xfId="0" applyFont="1" applyFill="1" applyBorder="1" applyAlignment="1">
      <alignment horizontal="center" vertical="top" wrapText="1"/>
    </xf>
    <xf numFmtId="0" fontId="20" fillId="15" borderId="7" xfId="0" applyFont="1" applyFill="1" applyBorder="1" applyAlignment="1">
      <alignment horizontal="center" vertical="top" wrapText="1"/>
    </xf>
    <xf numFmtId="0" fontId="20" fillId="15" borderId="0" xfId="0" applyFont="1" applyFill="1" applyAlignment="1">
      <alignment horizontal="center" vertical="top" wrapText="1"/>
    </xf>
    <xf numFmtId="0" fontId="20" fillId="15" borderId="8" xfId="0" applyFont="1" applyFill="1" applyBorder="1" applyAlignment="1">
      <alignment horizontal="center" vertical="top" wrapText="1"/>
    </xf>
    <xf numFmtId="0" fontId="20" fillId="15" borderId="9" xfId="0" applyFont="1" applyFill="1" applyBorder="1" applyAlignment="1">
      <alignment horizontal="center" vertical="top" wrapText="1"/>
    </xf>
    <xf numFmtId="0" fontId="20" fillId="15" borderId="10" xfId="0" applyFont="1" applyFill="1" applyBorder="1" applyAlignment="1">
      <alignment horizontal="center" vertical="top" wrapText="1"/>
    </xf>
    <xf numFmtId="0" fontId="20" fillId="15" borderId="11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2" fillId="15" borderId="23" xfId="0" applyFont="1" applyFill="1" applyBorder="1" applyAlignment="1">
      <alignment horizontal="left" vertical="center" wrapText="1"/>
    </xf>
    <xf numFmtId="0" fontId="2" fillId="15" borderId="24" xfId="0" applyFont="1" applyFill="1" applyBorder="1" applyAlignment="1">
      <alignment horizontal="left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20" fillId="15" borderId="14" xfId="0" applyFont="1" applyFill="1" applyBorder="1" applyAlignment="1">
      <alignment horizontal="center" vertical="center" wrapText="1"/>
    </xf>
    <xf numFmtId="0" fontId="20" fillId="15" borderId="13" xfId="0" applyFont="1" applyFill="1" applyBorder="1" applyAlignment="1">
      <alignment horizontal="center" vertical="center" wrapText="1"/>
    </xf>
    <xf numFmtId="0" fontId="24" fillId="15" borderId="0" xfId="0" applyFont="1" applyFill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left" vertical="center" wrapText="1"/>
    </xf>
    <xf numFmtId="0" fontId="2" fillId="15" borderId="26" xfId="0" applyFont="1" applyFill="1" applyBorder="1" applyAlignment="1">
      <alignment horizontal="left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74295</xdr:colOff>
      <xdr:row>21</xdr:row>
      <xdr:rowOff>45085</xdr:rowOff>
    </xdr:from>
    <xdr:to>
      <xdr:col>7</xdr:col>
      <xdr:colOff>453387</xdr:colOff>
      <xdr:row>21</xdr:row>
      <xdr:rowOff>45085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4D5666DA-4006-34EC-7802-410AD01FAB3B}"/>
            </a:ext>
          </a:extLst>
        </xdr:cNvPr>
        <xdr:cNvCxnSpPr/>
      </xdr:nvCxnSpPr>
      <xdr:spPr bwMode="auto">
        <a:xfrm flipH="1">
          <a:off x="7698105" y="6408420"/>
          <a:ext cx="481965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109855</xdr:colOff>
      <xdr:row>10</xdr:row>
      <xdr:rowOff>51435</xdr:rowOff>
    </xdr:from>
    <xdr:to>
      <xdr:col>7</xdr:col>
      <xdr:colOff>444295</xdr:colOff>
      <xdr:row>10</xdr:row>
      <xdr:rowOff>51435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7E9A3EA-E56B-F23C-AC34-28453D84FE98}"/>
            </a:ext>
          </a:extLst>
        </xdr:cNvPr>
        <xdr:cNvCxnSpPr/>
      </xdr:nvCxnSpPr>
      <xdr:spPr bwMode="auto">
        <a:xfrm flipH="1">
          <a:off x="7707630" y="2815590"/>
          <a:ext cx="476250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220557</xdr:colOff>
      <xdr:row>12</xdr:row>
      <xdr:rowOff>61384</xdr:rowOff>
    </xdr:from>
    <xdr:to>
      <xdr:col>9</xdr:col>
      <xdr:colOff>220557</xdr:colOff>
      <xdr:row>16</xdr:row>
      <xdr:rowOff>126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9AA2A427-A0D5-A247-8EFF-D06EBB718807}"/>
            </a:ext>
          </a:extLst>
        </xdr:cNvPr>
        <xdr:cNvCxnSpPr/>
      </xdr:nvCxnSpPr>
      <xdr:spPr bwMode="auto">
        <a:xfrm>
          <a:off x="8354272" y="3588809"/>
          <a:ext cx="0" cy="123465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74295</xdr:colOff>
      <xdr:row>21</xdr:row>
      <xdr:rowOff>45085</xdr:rowOff>
    </xdr:from>
    <xdr:to>
      <xdr:col>7</xdr:col>
      <xdr:colOff>453387</xdr:colOff>
      <xdr:row>21</xdr:row>
      <xdr:rowOff>45085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C54C9736-B35B-DF77-5D46-873B40965C95}"/>
            </a:ext>
          </a:extLst>
        </xdr:cNvPr>
        <xdr:cNvCxnSpPr/>
      </xdr:nvCxnSpPr>
      <xdr:spPr bwMode="auto">
        <a:xfrm flipH="1">
          <a:off x="7486650" y="6448425"/>
          <a:ext cx="466725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109855</xdr:colOff>
      <xdr:row>10</xdr:row>
      <xdr:rowOff>51435</xdr:rowOff>
    </xdr:from>
    <xdr:to>
      <xdr:col>7</xdr:col>
      <xdr:colOff>444295</xdr:colOff>
      <xdr:row>10</xdr:row>
      <xdr:rowOff>51435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9DA49C05-B5BD-7080-4399-E303B889A226}"/>
            </a:ext>
          </a:extLst>
        </xdr:cNvPr>
        <xdr:cNvCxnSpPr/>
      </xdr:nvCxnSpPr>
      <xdr:spPr bwMode="auto">
        <a:xfrm flipH="1">
          <a:off x="7496175" y="2838450"/>
          <a:ext cx="457200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220557</xdr:colOff>
      <xdr:row>12</xdr:row>
      <xdr:rowOff>61384</xdr:rowOff>
    </xdr:from>
    <xdr:to>
      <xdr:col>9</xdr:col>
      <xdr:colOff>220557</xdr:colOff>
      <xdr:row>16</xdr:row>
      <xdr:rowOff>126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AF7781AB-E3DB-D151-B69F-A61DE334F4A6}"/>
            </a:ext>
          </a:extLst>
        </xdr:cNvPr>
        <xdr:cNvCxnSpPr/>
      </xdr:nvCxnSpPr>
      <xdr:spPr bwMode="auto">
        <a:xfrm>
          <a:off x="8123767" y="3617384"/>
          <a:ext cx="0" cy="124036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136395/Mes%20documents/8&#176;%20appel/latest%20version/Nouveaux%20tableaux%208&#176;%20appel/Annexe%203%20-%20Tableau%20de%20%20personnel.xlsx" TargetMode="External"/><Relationship Id="rId1" Type="http://schemas.openxmlformats.org/officeDocument/2006/relationships/externalLinkPath" Target="/Documents%20and%20Settings/136395/Mes%20documents/8&#176;%20appel/latest%20version/Nouveaux%20tableaux%208&#176;%20appel/Annexe%203%20-%20Tableau%20de%20%20personn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. Tableau du personnel"/>
    </sheetNames>
    <sheetDataSet>
      <sheetData sheetId="0">
        <row r="1">
          <cell r="J1" t="str">
            <v>Sélectionner</v>
          </cell>
        </row>
        <row r="2">
          <cell r="J2" t="str">
            <v>Chercheur</v>
          </cell>
        </row>
        <row r="3">
          <cell r="J3" t="str">
            <v>Technicien</v>
          </cell>
        </row>
        <row r="4">
          <cell r="J4" t="str">
            <v>Personnel d'appui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B4D5-FCB6-43B8-B8C2-1D27396311A7}">
  <sheetPr codeName="Feuil1"/>
  <dimension ref="A1:M47"/>
  <sheetViews>
    <sheetView showGridLines="0" showZeros="0" tabSelected="1" topLeftCell="A3" zoomScale="115" zoomScaleNormal="115" workbookViewId="0">
      <selection activeCell="O13" sqref="O13"/>
    </sheetView>
  </sheetViews>
  <sheetFormatPr baseColWidth="10" defaultColWidth="10.7109375" defaultRowHeight="15" x14ac:dyDescent="0.2"/>
  <cols>
    <col min="1" max="1" width="24.7109375" style="32" customWidth="1"/>
    <col min="2" max="3" width="22" style="32" customWidth="1"/>
    <col min="4" max="4" width="13.7109375" style="65" customWidth="1"/>
    <col min="5" max="5" width="8.42578125" style="32" customWidth="1"/>
    <col min="6" max="6" width="7.42578125" style="32" customWidth="1"/>
    <col min="7" max="7" width="14.7109375" style="31" customWidth="1"/>
    <col min="8" max="8" width="8.28515625" style="31" customWidth="1"/>
    <col min="9" max="9" width="23.42578125" style="1" hidden="1" customWidth="1"/>
    <col min="10" max="12" width="11.7109375" style="1" customWidth="1"/>
    <col min="13" max="13" width="25.42578125" style="1" customWidth="1"/>
    <col min="14" max="16384" width="10.7109375" style="1"/>
  </cols>
  <sheetData>
    <row r="1" spans="1:13" ht="67.150000000000006" customHeight="1" thickBot="1" x14ac:dyDescent="0.25">
      <c r="A1" s="225" t="s">
        <v>157</v>
      </c>
      <c r="B1" s="226"/>
      <c r="C1" s="227"/>
      <c r="D1" s="227"/>
      <c r="E1" s="227"/>
      <c r="F1" s="227"/>
      <c r="G1" s="228"/>
    </row>
    <row r="2" spans="1:13" ht="15.75" customHeight="1" thickBot="1" x14ac:dyDescent="0.25">
      <c r="A2" s="219" t="s">
        <v>75</v>
      </c>
      <c r="B2" s="220"/>
      <c r="C2" s="1"/>
      <c r="D2" s="1"/>
      <c r="E2" s="1"/>
      <c r="F2" s="1"/>
      <c r="G2" s="1"/>
      <c r="H2" s="1"/>
    </row>
    <row r="3" spans="1:13" ht="38.25" customHeight="1" x14ac:dyDescent="0.2">
      <c r="C3" s="1"/>
      <c r="D3" s="1"/>
      <c r="E3" s="1"/>
      <c r="F3" s="1"/>
      <c r="G3" s="1"/>
      <c r="H3" s="1"/>
    </row>
    <row r="4" spans="1:13" s="9" customFormat="1" ht="15.75" customHeight="1" x14ac:dyDescent="0.2">
      <c r="A4" s="221" t="s">
        <v>77</v>
      </c>
      <c r="B4" s="221"/>
      <c r="C4" s="221"/>
      <c r="D4" s="222"/>
      <c r="E4" s="222"/>
      <c r="F4" s="222"/>
      <c r="G4" s="222"/>
      <c r="H4" s="33"/>
      <c r="I4" s="9" t="s">
        <v>2</v>
      </c>
    </row>
    <row r="5" spans="1:13" s="9" customFormat="1" ht="5.25" customHeight="1" x14ac:dyDescent="0.2">
      <c r="A5" s="2"/>
      <c r="B5" s="2"/>
      <c r="C5" s="2"/>
      <c r="D5" s="33"/>
      <c r="E5" s="33"/>
      <c r="F5" s="33"/>
      <c r="G5" s="33"/>
      <c r="H5" s="33"/>
    </row>
    <row r="6" spans="1:13" ht="15.75" customHeight="1" x14ac:dyDescent="0.2">
      <c r="A6" s="229" t="s">
        <v>3</v>
      </c>
      <c r="B6" s="229" t="s">
        <v>4</v>
      </c>
      <c r="C6" s="229" t="s">
        <v>5</v>
      </c>
      <c r="D6" s="216" t="s">
        <v>93</v>
      </c>
      <c r="E6" s="223" t="s">
        <v>6</v>
      </c>
      <c r="F6" s="224"/>
      <c r="G6" s="216" t="s">
        <v>10</v>
      </c>
      <c r="H6" s="1"/>
      <c r="I6" s="1" t="s">
        <v>7</v>
      </c>
    </row>
    <row r="7" spans="1:13" ht="45" x14ac:dyDescent="0.2">
      <c r="A7" s="218"/>
      <c r="B7" s="218"/>
      <c r="C7" s="218"/>
      <c r="D7" s="215"/>
      <c r="E7" s="34" t="s">
        <v>8</v>
      </c>
      <c r="F7" s="34" t="s">
        <v>9</v>
      </c>
      <c r="G7" s="215"/>
      <c r="H7" s="15"/>
      <c r="I7" s="15"/>
      <c r="J7" s="31"/>
      <c r="K7" s="31"/>
      <c r="L7" s="31"/>
      <c r="M7" s="31"/>
    </row>
    <row r="8" spans="1:13" ht="15.75" customHeight="1" x14ac:dyDescent="0.2">
      <c r="A8" s="35" t="s">
        <v>0</v>
      </c>
      <c r="B8" s="35"/>
      <c r="C8" s="35"/>
      <c r="D8" s="36"/>
      <c r="E8" s="37"/>
      <c r="F8" s="38"/>
      <c r="G8" s="39">
        <f>ROUND(D8*E8*F8*$G$21,-2)</f>
        <v>0</v>
      </c>
      <c r="H8" s="1"/>
      <c r="J8" s="185" t="s">
        <v>158</v>
      </c>
      <c r="K8" s="186"/>
      <c r="L8" s="186"/>
      <c r="M8" s="187"/>
    </row>
    <row r="9" spans="1:13" ht="15.75" customHeight="1" x14ac:dyDescent="0.2">
      <c r="A9" s="40"/>
      <c r="B9" s="40"/>
      <c r="C9" s="40"/>
      <c r="D9" s="41"/>
      <c r="E9" s="42"/>
      <c r="F9" s="43"/>
      <c r="G9" s="41"/>
      <c r="H9" s="1"/>
      <c r="J9" s="188"/>
      <c r="K9" s="189"/>
      <c r="L9" s="189"/>
      <c r="M9" s="190"/>
    </row>
    <row r="10" spans="1:13" ht="12.75" customHeight="1" x14ac:dyDescent="0.2">
      <c r="A10" s="44" t="s">
        <v>1</v>
      </c>
      <c r="B10" s="44"/>
      <c r="C10" s="44"/>
      <c r="D10" s="45"/>
      <c r="E10" s="46"/>
      <c r="F10" s="47"/>
      <c r="G10" s="48">
        <f>ROUND(D10*E10*F10*$G$21,-2)</f>
        <v>0</v>
      </c>
      <c r="H10" s="15"/>
      <c r="I10" s="15"/>
      <c r="J10" s="188"/>
      <c r="K10" s="189"/>
      <c r="L10" s="189"/>
      <c r="M10" s="190"/>
    </row>
    <row r="11" spans="1:13" ht="12.75" customHeight="1" x14ac:dyDescent="0.2">
      <c r="A11" s="49" t="s">
        <v>1</v>
      </c>
      <c r="B11" s="49"/>
      <c r="C11" s="49"/>
      <c r="D11" s="48"/>
      <c r="E11" s="50"/>
      <c r="F11" s="51"/>
      <c r="G11" s="48">
        <f>ROUND(D11*E11*F11*$G$21,-2)</f>
        <v>0</v>
      </c>
      <c r="H11" s="15"/>
      <c r="I11" s="15"/>
      <c r="J11" s="188"/>
      <c r="K11" s="189"/>
      <c r="L11" s="189"/>
      <c r="M11" s="190"/>
    </row>
    <row r="12" spans="1:13" ht="15.75" customHeight="1" x14ac:dyDescent="0.2">
      <c r="A12" s="40"/>
      <c r="B12" s="40"/>
      <c r="C12" s="40"/>
      <c r="D12" s="41"/>
      <c r="E12" s="42"/>
      <c r="F12" s="43"/>
      <c r="G12" s="52">
        <f>SUM(G10:G11)</f>
        <v>0</v>
      </c>
      <c r="I12" s="15"/>
      <c r="J12" s="191"/>
      <c r="K12" s="192"/>
      <c r="L12" s="192"/>
      <c r="M12" s="193"/>
    </row>
    <row r="13" spans="1:13" ht="15.75" customHeight="1" x14ac:dyDescent="0.2">
      <c r="A13" s="44" t="s">
        <v>2</v>
      </c>
      <c r="B13" s="44"/>
      <c r="C13" s="44"/>
      <c r="D13" s="45"/>
      <c r="E13" s="46"/>
      <c r="F13" s="47"/>
      <c r="G13" s="48">
        <f>ROUND(D13*E13*F13*$G$21,-2)</f>
        <v>0</v>
      </c>
      <c r="I13" s="15"/>
      <c r="J13" s="15"/>
      <c r="K13" s="15"/>
    </row>
    <row r="14" spans="1:13" ht="15.75" customHeight="1" x14ac:dyDescent="0.2">
      <c r="A14" s="53" t="s">
        <v>2</v>
      </c>
      <c r="B14" s="53"/>
      <c r="C14" s="53"/>
      <c r="D14" s="48"/>
      <c r="E14" s="50"/>
      <c r="F14" s="51"/>
      <c r="G14" s="48">
        <f>ROUND(D14*E14*F14*$G$21,-2)</f>
        <v>0</v>
      </c>
      <c r="I14" s="15"/>
      <c r="J14" s="15"/>
    </row>
    <row r="15" spans="1:13" ht="15.75" customHeight="1" x14ac:dyDescent="0.2">
      <c r="A15" s="54"/>
      <c r="B15" s="54"/>
      <c r="C15" s="54"/>
      <c r="D15" s="41"/>
      <c r="E15" s="42"/>
      <c r="F15" s="43"/>
      <c r="G15" s="52">
        <f>SUM(G13:G14)</f>
        <v>0</v>
      </c>
      <c r="H15" s="15"/>
      <c r="I15" s="15"/>
      <c r="J15" s="32"/>
    </row>
    <row r="16" spans="1:13" ht="15.75" customHeight="1" x14ac:dyDescent="0.2">
      <c r="A16" s="55" t="s">
        <v>7</v>
      </c>
      <c r="B16" s="55"/>
      <c r="C16" s="55"/>
      <c r="D16" s="45"/>
      <c r="E16" s="46"/>
      <c r="F16" s="47"/>
      <c r="G16" s="48">
        <f>ROUND(D16*E16*F16*$G$21,-2)</f>
        <v>0</v>
      </c>
      <c r="H16" s="15"/>
      <c r="I16" s="15"/>
      <c r="J16" s="32"/>
    </row>
    <row r="17" spans="1:13" ht="15.75" customHeight="1" x14ac:dyDescent="0.2">
      <c r="A17" s="55" t="s">
        <v>7</v>
      </c>
      <c r="B17" s="55"/>
      <c r="C17" s="55"/>
      <c r="D17" s="45"/>
      <c r="E17" s="46"/>
      <c r="F17" s="47"/>
      <c r="G17" s="48">
        <f>ROUND(D17*E17*F17*$G$21,-2)</f>
        <v>0</v>
      </c>
      <c r="H17" s="15"/>
      <c r="I17" s="15"/>
      <c r="J17" s="197" t="s">
        <v>177</v>
      </c>
      <c r="K17" s="198"/>
      <c r="L17" s="198"/>
      <c r="M17" s="199"/>
    </row>
    <row r="18" spans="1:13" ht="15.75" customHeight="1" x14ac:dyDescent="0.2">
      <c r="A18" s="56"/>
      <c r="B18" s="56"/>
      <c r="C18" s="56"/>
      <c r="D18" s="57"/>
      <c r="E18" s="58"/>
      <c r="F18" s="59"/>
      <c r="G18" s="60">
        <f>SUM(G16:G17)</f>
        <v>0</v>
      </c>
      <c r="H18" s="10"/>
      <c r="I18" s="10"/>
      <c r="J18" s="200" t="s">
        <v>11</v>
      </c>
      <c r="K18" s="201"/>
      <c r="L18" s="201" t="s">
        <v>12</v>
      </c>
      <c r="M18" s="202"/>
    </row>
    <row r="19" spans="1:13" ht="30" x14ac:dyDescent="0.2">
      <c r="D19" s="1"/>
      <c r="E19" s="215" t="s">
        <v>13</v>
      </c>
      <c r="F19" s="215"/>
      <c r="G19" s="61">
        <f>G8+G12+G15+G18</f>
        <v>0</v>
      </c>
      <c r="H19" s="10"/>
      <c r="I19" s="10"/>
      <c r="J19" s="62" t="s">
        <v>14</v>
      </c>
      <c r="K19" s="63" t="s">
        <v>15</v>
      </c>
      <c r="L19" s="63" t="s">
        <v>14</v>
      </c>
      <c r="M19" s="64" t="s">
        <v>15</v>
      </c>
    </row>
    <row r="20" spans="1:13" ht="15.75" customHeight="1" x14ac:dyDescent="0.2">
      <c r="H20" s="10"/>
      <c r="I20" s="10"/>
      <c r="J20" s="66" t="s">
        <v>16</v>
      </c>
      <c r="K20" s="67">
        <v>1.5004999999999999</v>
      </c>
      <c r="L20" s="68" t="s">
        <v>16</v>
      </c>
      <c r="M20" s="69">
        <v>1.5519000000000001</v>
      </c>
    </row>
    <row r="21" spans="1:13" ht="15.75" customHeight="1" x14ac:dyDescent="0.2">
      <c r="A21" s="2"/>
      <c r="B21" s="194" t="s">
        <v>17</v>
      </c>
      <c r="C21" s="195"/>
      <c r="D21" s="195"/>
      <c r="E21" s="195"/>
      <c r="F21" s="196"/>
      <c r="G21" s="70"/>
      <c r="I21" s="5"/>
      <c r="J21" s="66" t="s">
        <v>18</v>
      </c>
      <c r="K21" s="67">
        <v>1.5288999999999999</v>
      </c>
      <c r="L21" s="68" t="s">
        <v>18</v>
      </c>
      <c r="M21" s="71">
        <v>1.5803</v>
      </c>
    </row>
    <row r="22" spans="1:13" ht="15.75" customHeight="1" x14ac:dyDescent="0.2">
      <c r="A22" s="2"/>
      <c r="B22" s="194" t="s">
        <v>159</v>
      </c>
      <c r="C22" s="195"/>
      <c r="D22" s="195"/>
      <c r="E22" s="195"/>
      <c r="F22" s="196"/>
      <c r="G22" s="70"/>
      <c r="I22" s="5"/>
      <c r="J22" s="72" t="s">
        <v>19</v>
      </c>
      <c r="K22" s="73">
        <v>1.5494000000000001</v>
      </c>
      <c r="L22" s="74" t="s">
        <v>19</v>
      </c>
      <c r="M22" s="75">
        <v>1.6008</v>
      </c>
    </row>
    <row r="23" spans="1:13" ht="15.75" customHeight="1" x14ac:dyDescent="0.2">
      <c r="A23" s="1"/>
      <c r="B23" s="1"/>
      <c r="C23" s="1"/>
      <c r="D23" s="1"/>
      <c r="E23" s="16"/>
      <c r="F23" s="16"/>
      <c r="G23" s="76"/>
      <c r="L23" s="9"/>
      <c r="M23" s="9"/>
    </row>
    <row r="24" spans="1:13" s="2" customFormat="1" ht="45" customHeight="1" x14ac:dyDescent="0.2">
      <c r="A24" s="206" t="s">
        <v>160</v>
      </c>
      <c r="B24" s="207"/>
      <c r="C24" s="207"/>
      <c r="D24" s="207"/>
      <c r="E24" s="207"/>
      <c r="F24" s="207"/>
      <c r="G24" s="208"/>
      <c r="H24" s="31"/>
      <c r="I24" s="15"/>
      <c r="J24" s="1"/>
      <c r="K24" s="1"/>
      <c r="L24" s="9"/>
      <c r="M24" s="9"/>
    </row>
    <row r="25" spans="1:13" s="78" customFormat="1" ht="15.75" customHeight="1" x14ac:dyDescent="0.2">
      <c r="A25" s="209"/>
      <c r="B25" s="210"/>
      <c r="C25" s="210"/>
      <c r="D25" s="210"/>
      <c r="E25" s="210"/>
      <c r="F25" s="210"/>
      <c r="G25" s="211"/>
      <c r="H25" s="77"/>
      <c r="J25" s="1"/>
      <c r="K25" s="1"/>
      <c r="L25" s="1"/>
      <c r="M25" s="1"/>
    </row>
    <row r="26" spans="1:13" s="9" customFormat="1" ht="15.75" customHeight="1" x14ac:dyDescent="0.2">
      <c r="A26" s="209"/>
      <c r="B26" s="210"/>
      <c r="C26" s="210"/>
      <c r="D26" s="210"/>
      <c r="E26" s="210"/>
      <c r="F26" s="210"/>
      <c r="G26" s="211"/>
      <c r="H26" s="32"/>
      <c r="I26" s="31"/>
      <c r="J26" s="1"/>
      <c r="K26" s="1"/>
      <c r="L26" s="1"/>
      <c r="M26" s="1"/>
    </row>
    <row r="27" spans="1:13" s="9" customFormat="1" ht="15.75" customHeight="1" x14ac:dyDescent="0.2">
      <c r="A27" s="209"/>
      <c r="B27" s="210"/>
      <c r="C27" s="210"/>
      <c r="D27" s="210"/>
      <c r="E27" s="210"/>
      <c r="F27" s="210"/>
      <c r="G27" s="211"/>
      <c r="H27" s="32"/>
      <c r="I27" s="31"/>
      <c r="J27" s="1"/>
      <c r="K27" s="1"/>
      <c r="L27" s="1"/>
      <c r="M27" s="1"/>
    </row>
    <row r="28" spans="1:13" s="9" customFormat="1" ht="15.75" customHeight="1" x14ac:dyDescent="0.2">
      <c r="A28" s="209"/>
      <c r="B28" s="210"/>
      <c r="C28" s="210"/>
      <c r="D28" s="210"/>
      <c r="E28" s="210"/>
      <c r="F28" s="210"/>
      <c r="G28" s="211"/>
      <c r="H28" s="32"/>
      <c r="I28" s="31"/>
      <c r="J28" s="1"/>
      <c r="K28" s="1"/>
      <c r="L28" s="1"/>
      <c r="M28" s="1"/>
    </row>
    <row r="29" spans="1:13" s="9" customFormat="1" ht="15.75" customHeight="1" x14ac:dyDescent="0.2">
      <c r="A29" s="209"/>
      <c r="B29" s="210"/>
      <c r="C29" s="210"/>
      <c r="D29" s="210"/>
      <c r="E29" s="210"/>
      <c r="F29" s="210"/>
      <c r="G29" s="211"/>
      <c r="H29" s="32"/>
      <c r="I29" s="31"/>
      <c r="J29" s="1"/>
      <c r="K29" s="1"/>
      <c r="L29" s="1"/>
      <c r="M29" s="1"/>
    </row>
    <row r="30" spans="1:13" s="9" customFormat="1" ht="15.75" customHeight="1" x14ac:dyDescent="0.2">
      <c r="A30" s="209"/>
      <c r="B30" s="210"/>
      <c r="C30" s="210"/>
      <c r="D30" s="210"/>
      <c r="E30" s="210"/>
      <c r="F30" s="210"/>
      <c r="G30" s="211"/>
      <c r="H30" s="32"/>
      <c r="I30" s="31"/>
      <c r="J30" s="1"/>
      <c r="K30" s="1"/>
      <c r="L30" s="1"/>
      <c r="M30" s="1"/>
    </row>
    <row r="31" spans="1:13" s="9" customFormat="1" ht="15.75" customHeight="1" x14ac:dyDescent="0.2">
      <c r="A31" s="212"/>
      <c r="B31" s="213"/>
      <c r="C31" s="213"/>
      <c r="D31" s="213"/>
      <c r="E31" s="213"/>
      <c r="F31" s="213"/>
      <c r="G31" s="214"/>
      <c r="H31" s="32"/>
      <c r="I31" s="31"/>
      <c r="J31" s="1"/>
      <c r="K31" s="1"/>
      <c r="L31" s="1"/>
      <c r="M31" s="1"/>
    </row>
    <row r="32" spans="1:13" s="9" customFormat="1" ht="15.75" customHeight="1" x14ac:dyDescent="0.2">
      <c r="H32" s="32"/>
      <c r="I32" s="31"/>
      <c r="J32" s="1"/>
      <c r="K32" s="1"/>
      <c r="L32" s="1"/>
      <c r="M32" s="1"/>
    </row>
    <row r="33" spans="1:13" s="9" customFormat="1" ht="28.5" customHeight="1" x14ac:dyDescent="0.2">
      <c r="A33" s="203" t="s">
        <v>78</v>
      </c>
      <c r="B33" s="204"/>
      <c r="C33" s="204"/>
      <c r="D33" s="204"/>
      <c r="E33" s="204"/>
      <c r="F33" s="204"/>
      <c r="G33" s="205"/>
      <c r="H33" s="31"/>
      <c r="I33" s="1"/>
      <c r="J33" s="1"/>
      <c r="K33" s="1"/>
      <c r="L33" s="1"/>
      <c r="M33" s="1"/>
    </row>
    <row r="34" spans="1:13" ht="19.149999999999999" customHeight="1" x14ac:dyDescent="0.2">
      <c r="A34" s="217" t="s">
        <v>3</v>
      </c>
      <c r="B34" s="217" t="s">
        <v>4</v>
      </c>
      <c r="C34" s="217" t="s">
        <v>5</v>
      </c>
      <c r="D34" s="216" t="s">
        <v>161</v>
      </c>
      <c r="E34" s="79"/>
      <c r="F34" s="15"/>
    </row>
    <row r="35" spans="1:13" ht="20.100000000000001" customHeight="1" x14ac:dyDescent="0.2">
      <c r="A35" s="218"/>
      <c r="B35" s="218"/>
      <c r="C35" s="218"/>
      <c r="D35" s="215"/>
      <c r="E35" s="31"/>
      <c r="F35" s="15"/>
    </row>
    <row r="36" spans="1:13" ht="15.75" customHeight="1" x14ac:dyDescent="0.2">
      <c r="A36" s="80"/>
      <c r="B36" s="80"/>
      <c r="C36" s="80"/>
      <c r="D36" s="81"/>
      <c r="E36" s="31"/>
      <c r="F36" s="15"/>
    </row>
    <row r="37" spans="1:13" ht="15.75" customHeight="1" x14ac:dyDescent="0.2">
      <c r="A37" s="53"/>
      <c r="B37" s="53"/>
      <c r="C37" s="53"/>
      <c r="D37" s="82"/>
      <c r="E37" s="31"/>
      <c r="F37" s="10"/>
      <c r="G37" s="31" t="s">
        <v>76</v>
      </c>
    </row>
    <row r="38" spans="1:13" ht="15.75" customHeight="1" x14ac:dyDescent="0.2">
      <c r="A38" s="54"/>
      <c r="B38" s="54"/>
      <c r="C38" s="54"/>
      <c r="D38" s="83"/>
      <c r="E38" s="31"/>
      <c r="F38" s="10"/>
    </row>
    <row r="39" spans="1:13" ht="15.75" customHeight="1" x14ac:dyDescent="0.2">
      <c r="E39" s="31"/>
    </row>
    <row r="40" spans="1:13" ht="15.75" customHeight="1" x14ac:dyDescent="0.2"/>
    <row r="41" spans="1:13" ht="15.7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</sheetData>
  <mergeCells count="23">
    <mergeCell ref="A2:B2"/>
    <mergeCell ref="A4:C4"/>
    <mergeCell ref="D4:G4"/>
    <mergeCell ref="E6:F6"/>
    <mergeCell ref="A1:G1"/>
    <mergeCell ref="G6:G7"/>
    <mergeCell ref="C6:C7"/>
    <mergeCell ref="B6:B7"/>
    <mergeCell ref="A6:A7"/>
    <mergeCell ref="A33:G33"/>
    <mergeCell ref="A24:G31"/>
    <mergeCell ref="E19:F19"/>
    <mergeCell ref="D6:D7"/>
    <mergeCell ref="A34:A35"/>
    <mergeCell ref="B34:B35"/>
    <mergeCell ref="C34:C35"/>
    <mergeCell ref="D34:D35"/>
    <mergeCell ref="J8:M12"/>
    <mergeCell ref="B22:F22"/>
    <mergeCell ref="J17:M17"/>
    <mergeCell ref="J18:K18"/>
    <mergeCell ref="L18:M18"/>
    <mergeCell ref="B21:F21"/>
  </mergeCells>
  <dataValidations count="1">
    <dataValidation type="list" showInputMessage="1" showErrorMessage="1" sqref="A36:A38 A8:A18" xr:uid="{5ABB61CA-A819-4BB4-8CED-AEB3A4844D7D}">
      <formula1>Fonctions</formula1>
    </dataValidation>
  </dataValidations>
  <pageMargins left="0.62992125984251968" right="0.43307086614173229" top="0.59055118110236227" bottom="0.6692913385826772" header="0.51181102362204722" footer="0.51181102362204722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C727-943B-4046-9EE4-C0559D7C7D29}">
  <dimension ref="A1:J73"/>
  <sheetViews>
    <sheetView topLeftCell="A4" zoomScale="85" zoomScaleNormal="85" workbookViewId="0">
      <selection activeCell="C10" sqref="C10"/>
    </sheetView>
  </sheetViews>
  <sheetFormatPr baseColWidth="10" defaultColWidth="10.7109375" defaultRowHeight="15" x14ac:dyDescent="0.2"/>
  <cols>
    <col min="1" max="2" width="30.28515625" style="84" customWidth="1"/>
    <col min="3" max="3" width="15.28515625" style="84" bestFit="1" customWidth="1"/>
    <col min="4" max="4" width="13.5703125" style="84" customWidth="1"/>
    <col min="5" max="5" width="13.42578125" style="84" customWidth="1"/>
    <col min="6" max="6" width="19.7109375" style="84" bestFit="1" customWidth="1"/>
    <col min="7" max="7" width="30.28515625" style="84" customWidth="1"/>
    <col min="8" max="9" width="10.7109375" style="84"/>
    <col min="10" max="10" width="22.5703125" style="84" customWidth="1"/>
    <col min="11" max="16384" width="10.7109375" style="84"/>
  </cols>
  <sheetData>
    <row r="1" spans="1:10" ht="24" customHeight="1" x14ac:dyDescent="0.2">
      <c r="A1" s="255" t="s">
        <v>162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ht="32.1" customHeight="1" x14ac:dyDescent="0.2">
      <c r="A2" s="255"/>
      <c r="B2" s="256"/>
      <c r="C2" s="256"/>
      <c r="D2" s="256"/>
      <c r="E2" s="256"/>
      <c r="F2" s="256"/>
      <c r="G2" s="256"/>
      <c r="H2" s="256"/>
      <c r="I2" s="256"/>
      <c r="J2" s="256"/>
    </row>
    <row r="3" spans="1:10" ht="18.75" customHeight="1" x14ac:dyDescent="0.2">
      <c r="A3" s="85" t="s">
        <v>79</v>
      </c>
    </row>
    <row r="4" spans="1:10" ht="31.5" x14ac:dyDescent="0.2">
      <c r="A4" s="3" t="s">
        <v>122</v>
      </c>
      <c r="B4" s="3" t="s">
        <v>60</v>
      </c>
      <c r="C4" s="3" t="s">
        <v>123</v>
      </c>
      <c r="D4" s="3" t="s">
        <v>124</v>
      </c>
      <c r="E4" s="3" t="s">
        <v>125</v>
      </c>
      <c r="F4" s="3" t="s">
        <v>62</v>
      </c>
      <c r="G4" s="3" t="s">
        <v>126</v>
      </c>
      <c r="H4" s="3" t="s">
        <v>72</v>
      </c>
    </row>
    <row r="5" spans="1:10" x14ac:dyDescent="0.2">
      <c r="A5" s="86" t="s">
        <v>34</v>
      </c>
      <c r="B5" s="87"/>
      <c r="C5" s="87"/>
      <c r="D5" s="87"/>
      <c r="E5" s="87"/>
      <c r="F5" s="87"/>
      <c r="G5" s="87"/>
      <c r="H5" s="87"/>
    </row>
    <row r="6" spans="1:10" x14ac:dyDescent="0.2">
      <c r="A6" s="86" t="s">
        <v>35</v>
      </c>
      <c r="B6" s="87"/>
      <c r="C6" s="87"/>
      <c r="D6" s="87"/>
      <c r="E6" s="87"/>
      <c r="F6" s="87"/>
      <c r="G6" s="87"/>
      <c r="H6" s="87"/>
    </row>
    <row r="7" spans="1:10" x14ac:dyDescent="0.2">
      <c r="A7" s="86" t="s">
        <v>36</v>
      </c>
      <c r="B7" s="87"/>
      <c r="C7" s="87"/>
      <c r="D7" s="87"/>
      <c r="E7" s="87"/>
      <c r="F7" s="87"/>
      <c r="G7" s="87"/>
      <c r="H7" s="87"/>
    </row>
    <row r="8" spans="1:10" x14ac:dyDescent="0.2">
      <c r="A8" s="86" t="s">
        <v>42</v>
      </c>
      <c r="B8" s="87"/>
      <c r="C8" s="87"/>
      <c r="D8" s="87"/>
      <c r="E8" s="87"/>
      <c r="F8" s="87"/>
      <c r="G8" s="87"/>
      <c r="H8" s="87"/>
    </row>
    <row r="9" spans="1:10" x14ac:dyDescent="0.2">
      <c r="A9" s="88"/>
      <c r="B9" s="89"/>
      <c r="C9" s="89"/>
      <c r="D9" s="89"/>
      <c r="E9" s="89"/>
      <c r="F9" s="89"/>
      <c r="G9" s="89"/>
      <c r="H9" s="89"/>
    </row>
    <row r="10" spans="1:10" x14ac:dyDescent="0.2">
      <c r="A10" s="88"/>
      <c r="B10" s="89"/>
      <c r="C10" s="89"/>
      <c r="D10" s="89"/>
      <c r="E10" s="89"/>
      <c r="F10" s="89"/>
      <c r="G10" s="89"/>
      <c r="H10" s="89"/>
    </row>
    <row r="11" spans="1:10" x14ac:dyDescent="0.2">
      <c r="A11" s="88"/>
      <c r="B11" s="89"/>
      <c r="C11" s="89"/>
      <c r="D11" s="89"/>
      <c r="E11" s="89"/>
      <c r="F11" s="89"/>
      <c r="G11" s="89"/>
      <c r="H11" s="89"/>
    </row>
    <row r="12" spans="1:10" x14ac:dyDescent="0.2">
      <c r="A12" s="85"/>
    </row>
    <row r="13" spans="1:10" ht="12.75" customHeight="1" x14ac:dyDescent="0.2">
      <c r="A13" s="247" t="s">
        <v>175</v>
      </c>
      <c r="B13" s="247"/>
      <c r="C13" s="247"/>
      <c r="D13" s="247"/>
      <c r="E13" s="247"/>
      <c r="G13" s="257" t="s">
        <v>163</v>
      </c>
      <c r="H13" s="258"/>
      <c r="I13" s="258"/>
      <c r="J13" s="258"/>
    </row>
    <row r="14" spans="1:10" ht="13.5" customHeight="1" x14ac:dyDescent="0.2">
      <c r="A14" s="5"/>
      <c r="B14" s="5"/>
      <c r="C14" s="5"/>
      <c r="D14" s="5"/>
      <c r="E14" s="5"/>
      <c r="F14" s="27"/>
      <c r="G14" s="257"/>
      <c r="H14" s="258"/>
      <c r="I14" s="258"/>
      <c r="J14" s="258"/>
    </row>
    <row r="15" spans="1:10" x14ac:dyDescent="0.2">
      <c r="A15" s="90" t="s">
        <v>72</v>
      </c>
      <c r="B15" s="261" t="s">
        <v>63</v>
      </c>
      <c r="C15" s="262"/>
      <c r="D15" s="251" t="s">
        <v>61</v>
      </c>
      <c r="E15" s="251"/>
      <c r="F15" s="1"/>
      <c r="G15" s="257"/>
      <c r="H15" s="258"/>
      <c r="I15" s="258"/>
      <c r="J15" s="258"/>
    </row>
    <row r="16" spans="1:10" x14ac:dyDescent="0.2">
      <c r="A16" s="91"/>
      <c r="B16" s="243"/>
      <c r="C16" s="244"/>
      <c r="D16" s="239"/>
      <c r="E16" s="240"/>
      <c r="F16" s="1"/>
      <c r="G16" s="257"/>
      <c r="H16" s="258"/>
      <c r="I16" s="258"/>
      <c r="J16" s="258"/>
    </row>
    <row r="17" spans="1:10" x14ac:dyDescent="0.2">
      <c r="A17" s="91"/>
      <c r="B17" s="243"/>
      <c r="C17" s="244"/>
      <c r="D17" s="239"/>
      <c r="E17" s="240"/>
      <c r="F17" s="1"/>
      <c r="G17" s="257"/>
      <c r="H17" s="258"/>
      <c r="I17" s="258"/>
      <c r="J17" s="258"/>
    </row>
    <row r="18" spans="1:10" x14ac:dyDescent="0.2">
      <c r="A18" s="91"/>
      <c r="B18" s="243"/>
      <c r="C18" s="244"/>
      <c r="D18" s="239"/>
      <c r="E18" s="240"/>
      <c r="F18" s="1"/>
      <c r="G18" s="257"/>
      <c r="H18" s="258"/>
      <c r="I18" s="258"/>
      <c r="J18" s="258"/>
    </row>
    <row r="19" spans="1:10" x14ac:dyDescent="0.2">
      <c r="A19" s="91"/>
      <c r="B19" s="243"/>
      <c r="C19" s="244"/>
      <c r="D19" s="239"/>
      <c r="E19" s="240"/>
      <c r="F19" s="1"/>
      <c r="G19" s="1"/>
    </row>
    <row r="20" spans="1:10" x14ac:dyDescent="0.2">
      <c r="A20" s="91"/>
      <c r="B20" s="243"/>
      <c r="C20" s="244"/>
      <c r="D20" s="239"/>
      <c r="E20" s="240"/>
      <c r="F20" s="1"/>
      <c r="G20" s="1"/>
    </row>
    <row r="21" spans="1:10" ht="15.75" x14ac:dyDescent="0.2">
      <c r="B21" s="5"/>
      <c r="C21" s="92" t="s">
        <v>13</v>
      </c>
      <c r="D21" s="253">
        <f>SUM(D16:E20)</f>
        <v>0</v>
      </c>
      <c r="E21" s="254"/>
      <c r="F21" s="1"/>
      <c r="G21" s="32"/>
    </row>
    <row r="22" spans="1:10" x14ac:dyDescent="0.2">
      <c r="B22" s="5"/>
      <c r="F22" s="1"/>
      <c r="G22" s="32"/>
    </row>
    <row r="23" spans="1:10" x14ac:dyDescent="0.2">
      <c r="B23" s="5"/>
      <c r="F23" s="1"/>
      <c r="G23" s="32"/>
    </row>
    <row r="24" spans="1:10" x14ac:dyDescent="0.2">
      <c r="A24" s="85"/>
    </row>
    <row r="25" spans="1:10" x14ac:dyDescent="0.2">
      <c r="A25" s="85"/>
    </row>
    <row r="26" spans="1:10" ht="12.75" customHeight="1" x14ac:dyDescent="0.2">
      <c r="A26" s="247" t="s">
        <v>37</v>
      </c>
      <c r="B26" s="247"/>
      <c r="C26" s="247"/>
      <c r="D26" s="247"/>
      <c r="E26" s="247"/>
      <c r="G26" s="255" t="s">
        <v>164</v>
      </c>
      <c r="H26" s="256"/>
      <c r="I26" s="256"/>
      <c r="J26" s="256"/>
    </row>
    <row r="27" spans="1:10" ht="15.75" x14ac:dyDescent="0.2">
      <c r="A27" s="28"/>
      <c r="B27" s="1"/>
      <c r="C27" s="1"/>
      <c r="D27" s="32"/>
      <c r="E27" s="1"/>
      <c r="F27" s="27"/>
      <c r="G27" s="255"/>
      <c r="H27" s="256"/>
      <c r="I27" s="256"/>
      <c r="J27" s="256"/>
    </row>
    <row r="28" spans="1:10" x14ac:dyDescent="0.2">
      <c r="A28" s="90" t="s">
        <v>72</v>
      </c>
      <c r="B28" s="261" t="s">
        <v>63</v>
      </c>
      <c r="C28" s="262"/>
      <c r="D28" s="251" t="s">
        <v>61</v>
      </c>
      <c r="E28" s="251"/>
      <c r="F28" s="1"/>
      <c r="G28" s="255"/>
      <c r="H28" s="256"/>
      <c r="I28" s="256"/>
      <c r="J28" s="256"/>
    </row>
    <row r="29" spans="1:10" x14ac:dyDescent="0.2">
      <c r="A29" s="91"/>
      <c r="B29" s="243"/>
      <c r="C29" s="244"/>
      <c r="D29" s="239"/>
      <c r="E29" s="240"/>
      <c r="F29" s="1"/>
      <c r="G29" s="255"/>
      <c r="H29" s="256"/>
      <c r="I29" s="256"/>
      <c r="J29" s="256"/>
    </row>
    <row r="30" spans="1:10" x14ac:dyDescent="0.2">
      <c r="A30" s="91"/>
      <c r="B30" s="243"/>
      <c r="C30" s="244"/>
      <c r="D30" s="239"/>
      <c r="E30" s="240"/>
      <c r="F30" s="1"/>
      <c r="G30" s="255"/>
      <c r="H30" s="256"/>
      <c r="I30" s="256"/>
      <c r="J30" s="256"/>
    </row>
    <row r="31" spans="1:10" x14ac:dyDescent="0.2">
      <c r="A31" s="91"/>
      <c r="B31" s="243"/>
      <c r="C31" s="244"/>
      <c r="D31" s="239"/>
      <c r="E31" s="240"/>
      <c r="F31" s="1"/>
      <c r="G31" s="259"/>
      <c r="H31" s="260"/>
      <c r="I31" s="260"/>
      <c r="J31" s="260"/>
    </row>
    <row r="32" spans="1:10" x14ac:dyDescent="0.2">
      <c r="A32" s="91"/>
      <c r="B32" s="243"/>
      <c r="C32" s="244"/>
      <c r="D32" s="239"/>
      <c r="E32" s="240"/>
      <c r="F32" s="1"/>
      <c r="G32" s="185" t="s">
        <v>165</v>
      </c>
      <c r="H32" s="186"/>
      <c r="I32" s="186"/>
      <c r="J32" s="187"/>
    </row>
    <row r="33" spans="1:10" x14ac:dyDescent="0.2">
      <c r="A33" s="91"/>
      <c r="B33" s="243"/>
      <c r="C33" s="244"/>
      <c r="D33" s="239"/>
      <c r="E33" s="240"/>
      <c r="F33" s="1"/>
      <c r="G33" s="188"/>
      <c r="H33" s="189"/>
      <c r="I33" s="189"/>
      <c r="J33" s="190"/>
    </row>
    <row r="34" spans="1:10" ht="15.75" x14ac:dyDescent="0.2">
      <c r="B34" s="5"/>
      <c r="C34" s="92" t="s">
        <v>13</v>
      </c>
      <c r="D34" s="252">
        <f>SUM(D29:E33)</f>
        <v>0</v>
      </c>
      <c r="E34" s="252"/>
      <c r="F34" s="1"/>
      <c r="G34" s="188"/>
      <c r="H34" s="189"/>
      <c r="I34" s="189"/>
      <c r="J34" s="190"/>
    </row>
    <row r="35" spans="1:10" ht="15.75" x14ac:dyDescent="0.2">
      <c r="B35" s="5"/>
      <c r="C35" s="93"/>
      <c r="D35" s="93"/>
      <c r="E35" s="1"/>
      <c r="F35" s="1"/>
      <c r="G35" s="188"/>
      <c r="H35" s="189"/>
      <c r="I35" s="189"/>
      <c r="J35" s="190"/>
    </row>
    <row r="36" spans="1:10" ht="15.75" x14ac:dyDescent="0.2">
      <c r="A36" s="5"/>
      <c r="B36" s="24"/>
      <c r="C36" s="93"/>
      <c r="D36" s="93"/>
      <c r="E36" s="1"/>
      <c r="F36" s="32"/>
      <c r="G36" s="191"/>
      <c r="H36" s="192"/>
      <c r="I36" s="192"/>
      <c r="J36" s="193"/>
    </row>
    <row r="37" spans="1:10" ht="15.75" x14ac:dyDescent="0.2">
      <c r="A37" s="28"/>
      <c r="B37" s="1"/>
      <c r="C37" s="1"/>
      <c r="D37" s="32"/>
      <c r="E37" s="1"/>
      <c r="F37" s="32"/>
    </row>
    <row r="38" spans="1:10" ht="12.75" customHeight="1" x14ac:dyDescent="0.2">
      <c r="A38" s="247" t="s">
        <v>39</v>
      </c>
      <c r="B38" s="247"/>
      <c r="C38" s="247"/>
      <c r="D38" s="247"/>
      <c r="E38" s="247"/>
      <c r="F38" s="247"/>
    </row>
    <row r="39" spans="1:10" ht="15.75" x14ac:dyDescent="0.2">
      <c r="A39" s="28"/>
      <c r="B39" s="1"/>
      <c r="C39" s="1"/>
      <c r="D39" s="32"/>
      <c r="E39" s="32"/>
    </row>
    <row r="40" spans="1:10" x14ac:dyDescent="0.2">
      <c r="A40" s="248" t="s">
        <v>119</v>
      </c>
      <c r="B40" s="249"/>
      <c r="C40" s="250"/>
      <c r="D40" s="251" t="s">
        <v>120</v>
      </c>
      <c r="E40" s="251"/>
      <c r="F40" s="32"/>
    </row>
    <row r="41" spans="1:10" ht="15.75" x14ac:dyDescent="0.2">
      <c r="A41" s="245" t="s">
        <v>121</v>
      </c>
      <c r="B41" s="246"/>
      <c r="C41" s="246"/>
      <c r="D41" s="239">
        <v>0</v>
      </c>
      <c r="E41" s="240"/>
      <c r="F41" s="32"/>
    </row>
    <row r="42" spans="1:10" ht="15.75" x14ac:dyDescent="0.2">
      <c r="A42" s="28"/>
      <c r="B42" s="1"/>
      <c r="C42" s="1"/>
      <c r="D42" s="32"/>
      <c r="E42" s="1"/>
      <c r="F42" s="32"/>
    </row>
    <row r="43" spans="1:10" ht="15.75" x14ac:dyDescent="0.2">
      <c r="A43" s="247" t="s">
        <v>131</v>
      </c>
      <c r="B43" s="247"/>
      <c r="C43" s="247"/>
      <c r="D43" s="247"/>
      <c r="E43" s="247"/>
      <c r="F43" s="32"/>
    </row>
    <row r="44" spans="1:10" ht="15.75" x14ac:dyDescent="0.2">
      <c r="A44" s="28"/>
      <c r="B44" s="1"/>
      <c r="C44" s="1"/>
      <c r="D44" s="32"/>
      <c r="E44" s="1"/>
    </row>
    <row r="45" spans="1:10" ht="30" x14ac:dyDescent="0.2">
      <c r="A45" s="90" t="s">
        <v>72</v>
      </c>
      <c r="B45" s="90" t="s">
        <v>130</v>
      </c>
      <c r="C45" s="90" t="s">
        <v>81</v>
      </c>
      <c r="D45" s="90" t="s">
        <v>80</v>
      </c>
    </row>
    <row r="46" spans="1:10" x14ac:dyDescent="0.2">
      <c r="A46" s="91"/>
      <c r="B46" s="91"/>
      <c r="C46" s="94"/>
      <c r="D46" s="94"/>
    </row>
    <row r="47" spans="1:10" x14ac:dyDescent="0.2">
      <c r="A47" s="91"/>
      <c r="B47" s="91"/>
      <c r="C47" s="94"/>
      <c r="D47" s="94"/>
    </row>
    <row r="48" spans="1:10" x14ac:dyDescent="0.2">
      <c r="A48" s="91"/>
      <c r="B48" s="91"/>
      <c r="C48" s="94"/>
      <c r="D48" s="94"/>
    </row>
    <row r="49" spans="1:8" x14ac:dyDescent="0.2">
      <c r="A49" s="91"/>
      <c r="B49" s="91"/>
      <c r="C49" s="94"/>
      <c r="D49" s="94"/>
    </row>
    <row r="50" spans="1:8" x14ac:dyDescent="0.2">
      <c r="A50" s="91"/>
      <c r="B50" s="91"/>
      <c r="C50" s="94"/>
      <c r="D50" s="94"/>
      <c r="G50" s="84" t="s">
        <v>76</v>
      </c>
      <c r="H50" s="84" t="s">
        <v>76</v>
      </c>
    </row>
    <row r="51" spans="1:8" ht="15.75" x14ac:dyDescent="0.2">
      <c r="C51" s="92" t="s">
        <v>13</v>
      </c>
      <c r="D51" s="95">
        <f>SUM(D46:D50)</f>
        <v>0</v>
      </c>
    </row>
    <row r="52" spans="1:8" ht="15.75" x14ac:dyDescent="0.2">
      <c r="A52" s="28"/>
      <c r="B52" s="1"/>
      <c r="C52" s="1"/>
      <c r="D52" s="32"/>
      <c r="E52" s="1"/>
    </row>
    <row r="53" spans="1:8" ht="15.75" x14ac:dyDescent="0.2">
      <c r="A53" s="28"/>
      <c r="B53" s="1"/>
      <c r="C53" s="1"/>
      <c r="D53" s="32"/>
      <c r="E53" s="1"/>
      <c r="F53" s="32"/>
    </row>
    <row r="55" spans="1:8" ht="15.75" x14ac:dyDescent="0.2">
      <c r="A55" s="247" t="s">
        <v>128</v>
      </c>
      <c r="B55" s="247"/>
      <c r="C55" s="247"/>
      <c r="D55" s="247"/>
      <c r="E55" s="247"/>
      <c r="F55" s="247"/>
    </row>
    <row r="56" spans="1:8" x14ac:dyDescent="0.2">
      <c r="A56" s="5"/>
      <c r="B56" s="5"/>
      <c r="C56" s="5"/>
      <c r="D56" s="5"/>
      <c r="E56" s="5"/>
      <c r="F56" s="5"/>
    </row>
    <row r="57" spans="1:8" ht="75" x14ac:dyDescent="0.2">
      <c r="A57" s="6" t="s">
        <v>23</v>
      </c>
      <c r="B57" s="6" t="s">
        <v>22</v>
      </c>
      <c r="C57" s="6" t="s">
        <v>84</v>
      </c>
      <c r="D57" s="6" t="s">
        <v>85</v>
      </c>
      <c r="E57" s="231" t="s">
        <v>87</v>
      </c>
      <c r="F57" s="232"/>
    </row>
    <row r="58" spans="1:8" ht="15.75" x14ac:dyDescent="0.2">
      <c r="A58" s="241" t="s">
        <v>132</v>
      </c>
      <c r="B58" s="242"/>
      <c r="C58" s="6"/>
      <c r="D58" s="6"/>
      <c r="E58" s="233"/>
      <c r="F58" s="234"/>
    </row>
    <row r="59" spans="1:8" ht="15.75" x14ac:dyDescent="0.2">
      <c r="A59" s="241" t="s">
        <v>133</v>
      </c>
      <c r="B59" s="242"/>
      <c r="C59" s="6"/>
      <c r="D59" s="6"/>
      <c r="E59" s="233"/>
      <c r="F59" s="234"/>
    </row>
    <row r="60" spans="1:8" ht="12.75" customHeight="1" x14ac:dyDescent="0.2">
      <c r="A60" s="237" t="s">
        <v>129</v>
      </c>
      <c r="B60" s="238"/>
      <c r="C60" s="6"/>
      <c r="D60" s="6"/>
      <c r="E60" s="96"/>
      <c r="F60" s="97"/>
    </row>
    <row r="61" spans="1:8" x14ac:dyDescent="0.2">
      <c r="A61" s="98" t="s">
        <v>68</v>
      </c>
      <c r="B61" s="98" t="s">
        <v>69</v>
      </c>
      <c r="C61" s="99">
        <v>10000</v>
      </c>
      <c r="D61" s="100">
        <v>0.5</v>
      </c>
      <c r="E61" s="233">
        <f>C61*D61</f>
        <v>5000</v>
      </c>
      <c r="F61" s="234"/>
    </row>
    <row r="62" spans="1:8" x14ac:dyDescent="0.2">
      <c r="A62" s="101"/>
      <c r="B62" s="101"/>
      <c r="C62" s="102"/>
      <c r="D62" s="103"/>
      <c r="E62" s="235"/>
      <c r="F62" s="236"/>
    </row>
    <row r="63" spans="1:8" x14ac:dyDescent="0.2">
      <c r="A63" s="101"/>
      <c r="B63" s="101"/>
      <c r="C63" s="102"/>
      <c r="D63" s="103"/>
      <c r="E63" s="235"/>
      <c r="F63" s="236"/>
    </row>
    <row r="64" spans="1:8" x14ac:dyDescent="0.2">
      <c r="A64" s="101"/>
      <c r="B64" s="101"/>
      <c r="C64" s="102"/>
      <c r="D64" s="103"/>
      <c r="E64" s="235"/>
      <c r="F64" s="236"/>
    </row>
    <row r="65" spans="1:8" x14ac:dyDescent="0.2">
      <c r="A65" s="101"/>
      <c r="B65" s="101"/>
      <c r="C65" s="102"/>
      <c r="D65" s="103"/>
      <c r="E65" s="235"/>
      <c r="F65" s="236"/>
      <c r="G65" s="84" t="s">
        <v>76</v>
      </c>
      <c r="H65" s="84" t="s">
        <v>76</v>
      </c>
    </row>
    <row r="66" spans="1:8" s="5" customFormat="1" ht="15.75" x14ac:dyDescent="0.2">
      <c r="D66" s="104" t="s">
        <v>13</v>
      </c>
      <c r="E66" s="230">
        <f>SUM(E62:F65) + E58+E59</f>
        <v>0</v>
      </c>
      <c r="F66" s="230"/>
    </row>
    <row r="67" spans="1:8" s="10" customFormat="1" ht="12.75" customHeight="1" x14ac:dyDescent="0.2">
      <c r="A67" s="84"/>
      <c r="B67" s="84"/>
      <c r="C67" s="84"/>
      <c r="D67" s="84"/>
      <c r="E67" s="84"/>
      <c r="F67" s="84"/>
    </row>
    <row r="68" spans="1:8" s="5" customFormat="1" x14ac:dyDescent="0.2">
      <c r="A68" s="84"/>
      <c r="B68" s="84"/>
      <c r="C68" s="84"/>
      <c r="D68" s="84"/>
      <c r="E68" s="84"/>
      <c r="F68" s="84"/>
    </row>
    <row r="69" spans="1:8" s="5" customFormat="1" x14ac:dyDescent="0.2">
      <c r="A69" s="84"/>
      <c r="B69" s="84"/>
      <c r="C69" s="84"/>
      <c r="D69" s="84"/>
      <c r="E69" s="84"/>
      <c r="F69" s="84"/>
    </row>
    <row r="70" spans="1:8" s="5" customFormat="1" x14ac:dyDescent="0.2">
      <c r="A70" s="84"/>
      <c r="B70" s="84"/>
      <c r="C70" s="84"/>
      <c r="D70" s="84"/>
      <c r="E70" s="84"/>
      <c r="F70" s="84"/>
    </row>
    <row r="71" spans="1:8" s="5" customFormat="1" x14ac:dyDescent="0.2">
      <c r="A71" s="84"/>
      <c r="B71" s="84"/>
      <c r="C71" s="84"/>
      <c r="D71" s="84"/>
      <c r="E71" s="84"/>
      <c r="F71" s="84"/>
    </row>
    <row r="72" spans="1:8" s="5" customFormat="1" x14ac:dyDescent="0.2">
      <c r="A72" s="84"/>
      <c r="B72" s="84"/>
      <c r="C72" s="84"/>
      <c r="D72" s="84"/>
      <c r="E72" s="84"/>
      <c r="F72" s="84"/>
    </row>
    <row r="73" spans="1:8" s="5" customFormat="1" x14ac:dyDescent="0.2">
      <c r="A73" s="84"/>
      <c r="B73" s="84"/>
      <c r="C73" s="84"/>
      <c r="D73" s="84"/>
      <c r="E73" s="84"/>
      <c r="F73" s="84"/>
    </row>
  </sheetData>
  <mergeCells count="51">
    <mergeCell ref="A1:J2"/>
    <mergeCell ref="G13:J18"/>
    <mergeCell ref="G26:J31"/>
    <mergeCell ref="A26:E26"/>
    <mergeCell ref="B29:C29"/>
    <mergeCell ref="B28:C28"/>
    <mergeCell ref="A13:E13"/>
    <mergeCell ref="D19:E19"/>
    <mergeCell ref="B20:C20"/>
    <mergeCell ref="B15:C15"/>
    <mergeCell ref="B16:C16"/>
    <mergeCell ref="D16:E16"/>
    <mergeCell ref="B17:C17"/>
    <mergeCell ref="B31:C31"/>
    <mergeCell ref="D28:E28"/>
    <mergeCell ref="B19:C19"/>
    <mergeCell ref="G32:J36"/>
    <mergeCell ref="E58:F58"/>
    <mergeCell ref="D15:E15"/>
    <mergeCell ref="D20:E20"/>
    <mergeCell ref="A43:E43"/>
    <mergeCell ref="D34:E34"/>
    <mergeCell ref="D21:E21"/>
    <mergeCell ref="B18:C18"/>
    <mergeCell ref="D17:E17"/>
    <mergeCell ref="D18:E18"/>
    <mergeCell ref="D29:E29"/>
    <mergeCell ref="D40:E40"/>
    <mergeCell ref="A60:B60"/>
    <mergeCell ref="D30:E30"/>
    <mergeCell ref="D41:E41"/>
    <mergeCell ref="D31:E31"/>
    <mergeCell ref="A58:B58"/>
    <mergeCell ref="A59:B59"/>
    <mergeCell ref="E59:F59"/>
    <mergeCell ref="B33:C33"/>
    <mergeCell ref="D33:E33"/>
    <mergeCell ref="A41:C41"/>
    <mergeCell ref="B30:C30"/>
    <mergeCell ref="B32:C32"/>
    <mergeCell ref="A38:F38"/>
    <mergeCell ref="A55:F55"/>
    <mergeCell ref="D32:E32"/>
    <mergeCell ref="A40:C40"/>
    <mergeCell ref="E66:F66"/>
    <mergeCell ref="E57:F57"/>
    <mergeCell ref="E61:F61"/>
    <mergeCell ref="E62:F62"/>
    <mergeCell ref="E63:F63"/>
    <mergeCell ref="E64:F64"/>
    <mergeCell ref="E65:F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3C91-D2F4-47C6-9F8B-251CC4216F52}">
  <dimension ref="A1:O49"/>
  <sheetViews>
    <sheetView topLeftCell="A28" zoomScaleNormal="100" workbookViewId="0">
      <selection activeCell="C41" sqref="C41"/>
    </sheetView>
  </sheetViews>
  <sheetFormatPr baseColWidth="10" defaultColWidth="11.42578125" defaultRowHeight="15.75" x14ac:dyDescent="0.2"/>
  <cols>
    <col min="1" max="1" width="21.28515625" style="28" customWidth="1"/>
    <col min="2" max="2" width="25.28515625" style="1" customWidth="1"/>
    <col min="3" max="3" width="12.42578125" style="1" customWidth="1"/>
    <col min="4" max="4" width="19.5703125" style="32" customWidth="1"/>
    <col min="5" max="5" width="16.7109375" style="1" customWidth="1"/>
    <col min="6" max="6" width="17" style="32" customWidth="1"/>
    <col min="7" max="7" width="24.7109375" style="1" customWidth="1"/>
    <col min="8" max="8" width="22.7109375" style="1" customWidth="1"/>
    <col min="9" max="9" width="18.28515625" style="1" customWidth="1"/>
    <col min="10" max="16384" width="11.42578125" style="1"/>
  </cols>
  <sheetData>
    <row r="1" spans="1:15" ht="12.6" customHeight="1" x14ac:dyDescent="0.2">
      <c r="A1" s="255" t="s">
        <v>153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5" ht="19.5" customHeight="1" thickBot="1" x14ac:dyDescent="0.25">
      <c r="A2" s="255"/>
      <c r="B2" s="256"/>
      <c r="C2" s="256"/>
      <c r="D2" s="256"/>
      <c r="E2" s="256"/>
      <c r="F2" s="256"/>
      <c r="G2" s="256"/>
      <c r="H2" s="256"/>
      <c r="I2" s="256"/>
      <c r="J2" s="256"/>
    </row>
    <row r="3" spans="1:15" ht="15.75" customHeight="1" thickBot="1" x14ac:dyDescent="0.25">
      <c r="A3" s="275" t="s">
        <v>83</v>
      </c>
      <c r="B3" s="276"/>
    </row>
    <row r="4" spans="1:15" ht="18" customHeight="1" x14ac:dyDescent="0.2">
      <c r="A4" s="32"/>
      <c r="B4" s="32"/>
    </row>
    <row r="5" spans="1:15" s="5" customFormat="1" x14ac:dyDescent="0.2">
      <c r="A5" s="247" t="s">
        <v>27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5" s="5" customFormat="1" ht="15" x14ac:dyDescent="0.2">
      <c r="A6" s="9"/>
      <c r="B6" s="9"/>
      <c r="C6" s="16"/>
      <c r="D6" s="9"/>
      <c r="E6" s="16"/>
      <c r="F6" s="16"/>
      <c r="G6" s="9"/>
    </row>
    <row r="7" spans="1:15" s="10" customFormat="1" ht="60" x14ac:dyDescent="0.2">
      <c r="A7" s="6" t="s">
        <v>23</v>
      </c>
      <c r="B7" s="6" t="s">
        <v>22</v>
      </c>
      <c r="C7" s="6" t="s">
        <v>25</v>
      </c>
      <c r="D7" s="6" t="s">
        <v>24</v>
      </c>
      <c r="E7" s="6" t="s">
        <v>86</v>
      </c>
      <c r="F7" s="6" t="s">
        <v>85</v>
      </c>
      <c r="G7" s="6" t="s">
        <v>87</v>
      </c>
      <c r="H7" s="261" t="s">
        <v>82</v>
      </c>
      <c r="I7" s="278"/>
      <c r="J7" s="262"/>
    </row>
    <row r="8" spans="1:15" s="5" customFormat="1" ht="15" x14ac:dyDescent="0.2">
      <c r="A8" s="14"/>
      <c r="B8" s="14"/>
      <c r="C8" s="105"/>
      <c r="D8" s="106"/>
      <c r="E8" s="107"/>
      <c r="F8" s="108"/>
      <c r="G8" s="109"/>
      <c r="H8" s="263"/>
      <c r="I8" s="263"/>
      <c r="J8" s="263"/>
    </row>
    <row r="9" spans="1:15" s="5" customFormat="1" ht="15" x14ac:dyDescent="0.2">
      <c r="A9" s="14"/>
      <c r="B9" s="14"/>
      <c r="C9" s="105"/>
      <c r="D9" s="106"/>
      <c r="E9" s="110"/>
      <c r="F9" s="108"/>
      <c r="G9" s="109">
        <f>E9*F9</f>
        <v>0</v>
      </c>
      <c r="H9" s="263"/>
      <c r="I9" s="263"/>
      <c r="J9" s="263"/>
    </row>
    <row r="10" spans="1:15" s="5" customFormat="1" ht="15" x14ac:dyDescent="0.2">
      <c r="A10" s="14"/>
      <c r="B10" s="14"/>
      <c r="C10" s="105"/>
      <c r="D10" s="106"/>
      <c r="E10" s="110"/>
      <c r="F10" s="108"/>
      <c r="G10" s="109">
        <f>E10*F10</f>
        <v>0</v>
      </c>
      <c r="H10" s="263"/>
      <c r="I10" s="263"/>
      <c r="J10" s="263"/>
    </row>
    <row r="11" spans="1:15" s="5" customFormat="1" x14ac:dyDescent="0.2">
      <c r="A11" s="24"/>
      <c r="B11" s="9"/>
      <c r="C11" s="9"/>
      <c r="D11" s="16"/>
      <c r="F11" s="18" t="s">
        <v>13</v>
      </c>
      <c r="G11" s="19">
        <f>SUM(G8:G10)</f>
        <v>0</v>
      </c>
    </row>
    <row r="12" spans="1:15" s="5" customFormat="1" x14ac:dyDescent="0.2">
      <c r="A12" s="24"/>
      <c r="B12" s="9"/>
      <c r="C12" s="9"/>
      <c r="D12" s="16"/>
      <c r="F12" s="24"/>
      <c r="G12" s="25"/>
    </row>
    <row r="13" spans="1:15" s="5" customFormat="1" x14ac:dyDescent="0.2">
      <c r="A13" s="24"/>
      <c r="B13" s="9"/>
      <c r="C13" s="9"/>
      <c r="D13" s="16"/>
      <c r="F13" s="24"/>
      <c r="G13" s="25"/>
    </row>
    <row r="14" spans="1:15" s="5" customFormat="1" ht="15" x14ac:dyDescent="0.2">
      <c r="A14" s="9"/>
      <c r="B14" s="9"/>
      <c r="C14" s="111"/>
      <c r="D14" s="112"/>
      <c r="E14" s="16"/>
      <c r="F14" s="113"/>
      <c r="G14" s="114"/>
      <c r="H14" s="114"/>
      <c r="I14" s="111"/>
    </row>
    <row r="15" spans="1:15" s="5" customFormat="1" ht="12.75" customHeight="1" x14ac:dyDescent="0.2">
      <c r="A15" s="247" t="s">
        <v>26</v>
      </c>
      <c r="B15" s="247"/>
      <c r="C15" s="247"/>
      <c r="D15" s="247"/>
      <c r="E15" s="247"/>
      <c r="F15" s="247"/>
      <c r="G15" s="247"/>
      <c r="H15" s="247"/>
      <c r="I15" s="247"/>
      <c r="K15" s="277" t="s">
        <v>166</v>
      </c>
      <c r="L15" s="277"/>
      <c r="M15" s="277"/>
      <c r="N15" s="277"/>
      <c r="O15" s="277"/>
    </row>
    <row r="16" spans="1:15" s="5" customFormat="1" ht="15" x14ac:dyDescent="0.2">
      <c r="A16" s="9"/>
      <c r="B16" s="9"/>
      <c r="C16" s="16"/>
      <c r="D16" s="9"/>
      <c r="E16" s="16"/>
      <c r="F16" s="9"/>
      <c r="K16" s="258"/>
      <c r="L16" s="258"/>
      <c r="M16" s="258"/>
      <c r="N16" s="258"/>
      <c r="O16" s="258"/>
    </row>
    <row r="17" spans="1:15" s="10" customFormat="1" ht="67.150000000000006" customHeight="1" x14ac:dyDescent="0.2">
      <c r="A17" s="115" t="s">
        <v>23</v>
      </c>
      <c r="B17" s="6" t="s">
        <v>22</v>
      </c>
      <c r="C17" s="6" t="s">
        <v>64</v>
      </c>
      <c r="D17" s="6" t="s">
        <v>24</v>
      </c>
      <c r="E17" s="6" t="s">
        <v>88</v>
      </c>
      <c r="F17" s="6" t="s">
        <v>85</v>
      </c>
      <c r="G17" s="6" t="s">
        <v>89</v>
      </c>
      <c r="H17" s="6" t="s">
        <v>90</v>
      </c>
      <c r="I17" s="6" t="s">
        <v>71</v>
      </c>
      <c r="K17" s="258"/>
      <c r="L17" s="258"/>
      <c r="M17" s="258"/>
      <c r="N17" s="258"/>
      <c r="O17" s="258"/>
    </row>
    <row r="18" spans="1:15" s="10" customFormat="1" ht="25.15" customHeight="1" x14ac:dyDescent="0.2">
      <c r="A18" s="273" t="s">
        <v>91</v>
      </c>
      <c r="B18" s="274"/>
      <c r="C18" s="274"/>
      <c r="D18" s="274"/>
      <c r="E18" s="274"/>
      <c r="F18" s="274"/>
      <c r="G18" s="116"/>
      <c r="H18" s="116"/>
      <c r="I18" s="116"/>
      <c r="K18" s="258"/>
      <c r="L18" s="258"/>
      <c r="M18" s="258"/>
      <c r="N18" s="258"/>
      <c r="O18" s="258"/>
    </row>
    <row r="19" spans="1:15" s="5" customFormat="1" ht="15" x14ac:dyDescent="0.2">
      <c r="A19" s="117" t="s">
        <v>68</v>
      </c>
      <c r="B19" s="117" t="s">
        <v>66</v>
      </c>
      <c r="C19" s="117" t="s">
        <v>65</v>
      </c>
      <c r="D19" s="117" t="s">
        <v>67</v>
      </c>
      <c r="E19" s="107">
        <v>10000</v>
      </c>
      <c r="F19" s="118">
        <v>0.5</v>
      </c>
      <c r="G19" s="117">
        <v>36</v>
      </c>
      <c r="H19" s="117">
        <v>20</v>
      </c>
      <c r="I19" s="119">
        <f>ROUND((E19*F19)*(H19/G19),2)</f>
        <v>2777.78</v>
      </c>
      <c r="K19" s="258"/>
      <c r="L19" s="258"/>
      <c r="M19" s="258"/>
      <c r="N19" s="258"/>
      <c r="O19" s="258"/>
    </row>
    <row r="20" spans="1:15" s="5" customFormat="1" ht="15" x14ac:dyDescent="0.2">
      <c r="A20" s="117" t="s">
        <v>68</v>
      </c>
      <c r="B20" s="120"/>
      <c r="C20" s="120"/>
      <c r="D20" s="120"/>
      <c r="E20" s="121"/>
      <c r="F20" s="122"/>
      <c r="G20" s="120">
        <v>36</v>
      </c>
      <c r="H20" s="120"/>
      <c r="I20" s="123">
        <f>ROUND((E20*F20)*(H20/G20),2)</f>
        <v>0</v>
      </c>
      <c r="K20" s="258"/>
      <c r="L20" s="258"/>
      <c r="M20" s="258"/>
      <c r="N20" s="258"/>
      <c r="O20" s="258"/>
    </row>
    <row r="21" spans="1:15" s="5" customFormat="1" ht="15" x14ac:dyDescent="0.2">
      <c r="A21" s="117" t="s">
        <v>68</v>
      </c>
      <c r="B21" s="120"/>
      <c r="C21" s="120"/>
      <c r="D21" s="120"/>
      <c r="E21" s="121"/>
      <c r="F21" s="122"/>
      <c r="G21" s="120">
        <v>36</v>
      </c>
      <c r="H21" s="120"/>
      <c r="I21" s="123">
        <f>ROUND((E21*F21)*(H21/G21),2)</f>
        <v>0</v>
      </c>
      <c r="K21" s="258"/>
      <c r="L21" s="258"/>
      <c r="M21" s="258"/>
      <c r="N21" s="258"/>
      <c r="O21" s="258"/>
    </row>
    <row r="22" spans="1:15" s="10" customFormat="1" ht="25.15" customHeight="1" x14ac:dyDescent="0.2">
      <c r="A22" s="274" t="s">
        <v>92</v>
      </c>
      <c r="B22" s="274"/>
      <c r="C22" s="124"/>
      <c r="D22" s="124"/>
      <c r="E22" s="124"/>
      <c r="F22" s="124"/>
      <c r="G22" s="124"/>
      <c r="H22" s="124"/>
      <c r="I22" s="125"/>
    </row>
    <row r="23" spans="1:15" s="5" customFormat="1" ht="15" x14ac:dyDescent="0.2">
      <c r="A23" s="14"/>
      <c r="B23" s="14"/>
      <c r="C23" s="126"/>
      <c r="D23" s="106"/>
      <c r="E23" s="11"/>
      <c r="F23" s="127"/>
      <c r="G23" s="11">
        <v>60</v>
      </c>
      <c r="H23" s="128"/>
      <c r="I23" s="123">
        <f>ROUND((E23*F23)*(H23/G23),2)</f>
        <v>0</v>
      </c>
    </row>
    <row r="24" spans="1:15" s="5" customFormat="1" ht="15" x14ac:dyDescent="0.2">
      <c r="A24" s="14"/>
      <c r="B24" s="14"/>
      <c r="C24" s="126"/>
      <c r="D24" s="106"/>
      <c r="E24" s="11"/>
      <c r="F24" s="127"/>
      <c r="G24" s="11">
        <v>60</v>
      </c>
      <c r="H24" s="128"/>
      <c r="I24" s="123">
        <f>ROUND((E24*F24)*(H24/G24),2)</f>
        <v>0</v>
      </c>
    </row>
    <row r="25" spans="1:15" s="5" customFormat="1" ht="15" x14ac:dyDescent="0.2">
      <c r="A25" s="14"/>
      <c r="B25" s="14"/>
      <c r="C25" s="126"/>
      <c r="D25" s="106"/>
      <c r="E25" s="11"/>
      <c r="F25" s="127"/>
      <c r="G25" s="11">
        <v>60</v>
      </c>
      <c r="H25" s="128"/>
      <c r="I25" s="123">
        <f>ROUND((E25*F25)*(H25/G25),2)</f>
        <v>0</v>
      </c>
      <c r="M25" s="5" t="s">
        <v>76</v>
      </c>
    </row>
    <row r="26" spans="1:15" s="5" customFormat="1" ht="15" x14ac:dyDescent="0.2">
      <c r="A26" s="14"/>
      <c r="B26" s="14"/>
      <c r="C26" s="126"/>
      <c r="D26" s="106"/>
      <c r="E26" s="11"/>
      <c r="F26" s="127"/>
      <c r="G26" s="11">
        <v>60</v>
      </c>
      <c r="H26" s="128"/>
      <c r="I26" s="123">
        <f>ROUND((E26*F26)*(H26/G26),2)</f>
        <v>0</v>
      </c>
    </row>
    <row r="27" spans="1:15" s="5" customFormat="1" x14ac:dyDescent="0.2">
      <c r="A27" s="24"/>
      <c r="B27" s="9"/>
      <c r="C27" s="9"/>
      <c r="D27" s="16"/>
      <c r="E27" s="9"/>
      <c r="H27" s="104" t="s">
        <v>13</v>
      </c>
      <c r="I27" s="129">
        <f>SUM(I20:I26)</f>
        <v>0</v>
      </c>
    </row>
    <row r="28" spans="1:15" s="5" customFormat="1" x14ac:dyDescent="0.2">
      <c r="A28" s="24"/>
      <c r="B28" s="9"/>
      <c r="C28" s="9"/>
      <c r="D28" s="16"/>
      <c r="E28" s="9"/>
      <c r="G28" s="24"/>
      <c r="H28" s="24"/>
      <c r="I28" s="130"/>
    </row>
    <row r="29" spans="1:15" s="5" customFormat="1" x14ac:dyDescent="0.2">
      <c r="A29" s="24"/>
      <c r="B29" s="9"/>
      <c r="C29" s="9"/>
      <c r="D29" s="16"/>
      <c r="E29" s="9"/>
      <c r="G29" s="24"/>
      <c r="H29" s="24"/>
      <c r="I29" s="130"/>
    </row>
    <row r="31" spans="1:15" s="5" customFormat="1" ht="12.75" customHeight="1" x14ac:dyDescent="0.2">
      <c r="A31" s="247" t="s">
        <v>94</v>
      </c>
      <c r="B31" s="247"/>
      <c r="C31" s="247"/>
      <c r="D31" s="247"/>
      <c r="E31" s="247"/>
      <c r="F31" s="247"/>
      <c r="G31" s="247"/>
      <c r="H31" s="247"/>
      <c r="K31" s="264" t="s">
        <v>167</v>
      </c>
      <c r="L31" s="265"/>
      <c r="M31" s="265"/>
      <c r="N31" s="265"/>
      <c r="O31" s="266"/>
    </row>
    <row r="32" spans="1:15" s="5" customFormat="1" ht="15" x14ac:dyDescent="0.2">
      <c r="K32" s="267"/>
      <c r="L32" s="268"/>
      <c r="M32" s="268"/>
      <c r="N32" s="268"/>
      <c r="O32" s="269"/>
    </row>
    <row r="33" spans="1:15" s="10" customFormat="1" ht="60" x14ac:dyDescent="0.2">
      <c r="A33" s="115" t="s">
        <v>23</v>
      </c>
      <c r="B33" s="6" t="s">
        <v>22</v>
      </c>
      <c r="C33" s="6" t="s">
        <v>149</v>
      </c>
      <c r="D33" s="6" t="s">
        <v>150</v>
      </c>
      <c r="E33" s="6" t="s">
        <v>97</v>
      </c>
      <c r="F33" s="6" t="s">
        <v>96</v>
      </c>
      <c r="G33" s="6" t="s">
        <v>151</v>
      </c>
      <c r="H33" s="131" t="s">
        <v>95</v>
      </c>
      <c r="J33" s="5"/>
      <c r="K33" s="270"/>
      <c r="L33" s="271"/>
      <c r="M33" s="271"/>
      <c r="N33" s="271"/>
      <c r="O33" s="272"/>
    </row>
    <row r="34" spans="1:15" s="5" customFormat="1" ht="15" x14ac:dyDescent="0.2">
      <c r="A34" s="132" t="s">
        <v>68</v>
      </c>
      <c r="B34" s="132" t="s">
        <v>148</v>
      </c>
      <c r="C34" s="133" t="s">
        <v>65</v>
      </c>
      <c r="D34" s="134">
        <v>60</v>
      </c>
      <c r="E34" s="107">
        <v>50000</v>
      </c>
      <c r="F34" s="135">
        <v>0.5</v>
      </c>
      <c r="G34" s="117">
        <v>36</v>
      </c>
      <c r="H34" s="136">
        <f>((+E34/D34)*F34)*G34</f>
        <v>15000</v>
      </c>
      <c r="J34" s="27"/>
      <c r="K34" s="27"/>
      <c r="L34" s="27"/>
      <c r="M34" s="27"/>
      <c r="N34" s="27"/>
    </row>
    <row r="35" spans="1:15" s="5" customFormat="1" ht="15" x14ac:dyDescent="0.2">
      <c r="A35" s="101"/>
      <c r="B35" s="101"/>
      <c r="C35" s="101"/>
      <c r="D35" s="137"/>
      <c r="E35" s="110"/>
      <c r="F35" s="103"/>
      <c r="G35" s="138"/>
      <c r="H35" s="139" t="str">
        <f>IFERROR(((+E35/D35)*F35)*G35,"-")</f>
        <v>-</v>
      </c>
    </row>
    <row r="36" spans="1:15" s="5" customFormat="1" ht="15" x14ac:dyDescent="0.2">
      <c r="A36" s="101"/>
      <c r="B36" s="101"/>
      <c r="C36" s="101"/>
      <c r="D36" s="137"/>
      <c r="E36" s="110"/>
      <c r="F36" s="103"/>
      <c r="G36" s="138"/>
      <c r="H36" s="139" t="str">
        <f>IFERROR(((+E36/D36)*F36)*G36,"-")</f>
        <v>-</v>
      </c>
    </row>
    <row r="37" spans="1:15" s="5" customFormat="1" x14ac:dyDescent="0.2">
      <c r="A37" s="1"/>
      <c r="B37" s="1"/>
      <c r="C37" s="1"/>
      <c r="D37" s="1"/>
      <c r="E37" s="140"/>
      <c r="F37" s="140"/>
      <c r="G37" s="104" t="s">
        <v>13</v>
      </c>
      <c r="H37" s="139">
        <f>IFERROR(SUM(H35:H36),"-")</f>
        <v>0</v>
      </c>
    </row>
    <row r="38" spans="1:15" x14ac:dyDescent="0.2">
      <c r="D38" s="1"/>
      <c r="H38" s="32"/>
    </row>
    <row r="39" spans="1:15" x14ac:dyDescent="0.2">
      <c r="F39" s="1"/>
      <c r="G39" s="32"/>
    </row>
    <row r="48" spans="1:15" ht="15" x14ac:dyDescent="0.2">
      <c r="A48" s="1"/>
      <c r="D48" s="1"/>
      <c r="F48" s="1"/>
    </row>
    <row r="49" s="1" customFormat="1" ht="15" x14ac:dyDescent="0.2"/>
  </sheetData>
  <mergeCells count="13">
    <mergeCell ref="H9:J9"/>
    <mergeCell ref="H10:J10"/>
    <mergeCell ref="A1:J2"/>
    <mergeCell ref="K31:O33"/>
    <mergeCell ref="A18:F18"/>
    <mergeCell ref="A22:B22"/>
    <mergeCell ref="A3:B3"/>
    <mergeCell ref="A5:J5"/>
    <mergeCell ref="A15:I15"/>
    <mergeCell ref="K15:O21"/>
    <mergeCell ref="A31:H31"/>
    <mergeCell ref="H7:J7"/>
    <mergeCell ref="H8:J8"/>
  </mergeCells>
  <pageMargins left="0.78740157480314965" right="0.78740157480314965" top="0.51181102362204722" bottom="0.55118110236220474" header="0.51181102362204722" footer="0.51181102362204722"/>
  <pageSetup paperSize="9" scale="60" orientation="portrait" r:id="rId1"/>
  <headerFooter alignWithMargins="0"/>
  <ignoredErrors>
    <ignoredError sqref="H3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436-D21B-4009-B3A0-4892F6727BBF}">
  <sheetPr codeName="Feuil2">
    <pageSetUpPr fitToPage="1"/>
  </sheetPr>
  <dimension ref="A1:S80"/>
  <sheetViews>
    <sheetView topLeftCell="A54" zoomScale="85" zoomScaleNormal="85" workbookViewId="0">
      <selection activeCell="A62" sqref="A62:F62"/>
    </sheetView>
  </sheetViews>
  <sheetFormatPr baseColWidth="10" defaultColWidth="10.7109375" defaultRowHeight="15.75" x14ac:dyDescent="0.2"/>
  <cols>
    <col min="1" max="1" width="21.7109375" style="1" customWidth="1"/>
    <col min="2" max="2" width="53.5703125" style="28" customWidth="1"/>
    <col min="3" max="3" width="30.28515625" style="29" bestFit="1" customWidth="1"/>
    <col min="4" max="4" width="18.28515625" style="29" customWidth="1"/>
    <col min="5" max="5" width="20.28515625" style="29" customWidth="1"/>
    <col min="6" max="6" width="20.28515625" style="30" customWidth="1"/>
    <col min="7" max="7" width="14.7109375" style="1" customWidth="1"/>
    <col min="8" max="16384" width="10.7109375" style="1"/>
  </cols>
  <sheetData>
    <row r="1" spans="1:19" ht="42" customHeight="1" x14ac:dyDescent="0.2">
      <c r="A1" s="283" t="s">
        <v>153</v>
      </c>
      <c r="B1" s="284"/>
      <c r="C1" s="284"/>
      <c r="D1" s="284"/>
      <c r="E1" s="284"/>
      <c r="F1" s="284"/>
      <c r="G1" s="284"/>
      <c r="H1" s="284"/>
      <c r="I1" s="284"/>
      <c r="J1" s="284"/>
      <c r="K1" s="285"/>
    </row>
    <row r="2" spans="1:19" ht="27.75" customHeight="1" thickBot="1" x14ac:dyDescent="0.25">
      <c r="A2" s="288" t="s">
        <v>98</v>
      </c>
      <c r="B2" s="289"/>
      <c r="C2" s="1"/>
      <c r="D2" s="1"/>
      <c r="E2" s="1"/>
      <c r="F2" s="1"/>
    </row>
    <row r="3" spans="1:19" ht="15.75" customHeight="1" x14ac:dyDescent="0.2">
      <c r="A3" s="2"/>
      <c r="B3" s="2"/>
      <c r="C3" s="2"/>
      <c r="D3" s="2"/>
      <c r="E3" s="2"/>
      <c r="F3" s="2"/>
    </row>
    <row r="4" spans="1:19" s="5" customFormat="1" ht="25.15" customHeight="1" x14ac:dyDescent="0.2">
      <c r="A4" s="247" t="s">
        <v>134</v>
      </c>
      <c r="B4" s="247"/>
      <c r="C4" s="247"/>
      <c r="D4" s="247"/>
      <c r="E4" s="247"/>
      <c r="F4" s="247"/>
      <c r="G4" s="3"/>
      <c r="H4" s="4"/>
      <c r="I4" s="185" t="s">
        <v>154</v>
      </c>
      <c r="J4" s="186"/>
      <c r="K4" s="186"/>
      <c r="L4" s="186"/>
      <c r="M4" s="187"/>
      <c r="O4" s="1"/>
      <c r="P4" s="1"/>
      <c r="Q4" s="1"/>
      <c r="R4" s="1"/>
      <c r="S4" s="1"/>
    </row>
    <row r="5" spans="1:19" s="10" customFormat="1" ht="30" x14ac:dyDescent="0.2">
      <c r="A5" s="6" t="s">
        <v>20</v>
      </c>
      <c r="B5" s="280" t="s">
        <v>137</v>
      </c>
      <c r="C5" s="280"/>
      <c r="D5" s="7" t="s">
        <v>72</v>
      </c>
      <c r="E5" s="7" t="s">
        <v>110</v>
      </c>
      <c r="F5" s="8" t="s">
        <v>21</v>
      </c>
      <c r="G5" s="8" t="s">
        <v>82</v>
      </c>
      <c r="H5" s="9"/>
      <c r="I5" s="188"/>
      <c r="J5" s="189"/>
      <c r="K5" s="189"/>
      <c r="L5" s="189"/>
      <c r="M5" s="190"/>
      <c r="O5" s="1"/>
      <c r="P5" s="1"/>
      <c r="Q5" s="1"/>
      <c r="R5" s="1"/>
      <c r="S5" s="1"/>
    </row>
    <row r="6" spans="1:19" s="10" customFormat="1" ht="15" x14ac:dyDescent="0.2">
      <c r="A6" s="11"/>
      <c r="B6" s="281"/>
      <c r="C6" s="281"/>
      <c r="D6" s="12"/>
      <c r="E6" s="12"/>
      <c r="F6" s="13"/>
      <c r="G6" s="14"/>
      <c r="H6" s="9"/>
      <c r="I6" s="191"/>
      <c r="J6" s="192"/>
      <c r="K6" s="192"/>
      <c r="L6" s="192"/>
      <c r="M6" s="193"/>
      <c r="O6" s="1"/>
      <c r="P6" s="1"/>
      <c r="Q6" s="1"/>
      <c r="R6" s="1"/>
      <c r="S6" s="1"/>
    </row>
    <row r="7" spans="1:19" s="10" customFormat="1" ht="15" x14ac:dyDescent="0.2">
      <c r="A7" s="11"/>
      <c r="B7" s="281"/>
      <c r="C7" s="281"/>
      <c r="D7" s="12"/>
      <c r="E7" s="12"/>
      <c r="F7" s="13"/>
      <c r="G7" s="14"/>
      <c r="H7" s="9"/>
      <c r="I7" s="9"/>
      <c r="M7" s="15"/>
      <c r="O7" s="1"/>
      <c r="P7" s="1"/>
      <c r="Q7" s="1"/>
      <c r="R7" s="1"/>
      <c r="S7" s="1"/>
    </row>
    <row r="8" spans="1:19" s="10" customFormat="1" ht="15" x14ac:dyDescent="0.2">
      <c r="A8" s="11"/>
      <c r="B8" s="281"/>
      <c r="C8" s="281"/>
      <c r="D8" s="12"/>
      <c r="E8" s="12"/>
      <c r="F8" s="13"/>
      <c r="G8" s="14"/>
      <c r="H8" s="9"/>
      <c r="I8" s="9"/>
      <c r="M8" s="15"/>
      <c r="O8" s="1"/>
    </row>
    <row r="9" spans="1:19" s="10" customFormat="1" ht="15" x14ac:dyDescent="0.2">
      <c r="A9" s="11"/>
      <c r="B9" s="281"/>
      <c r="C9" s="281"/>
      <c r="D9" s="12"/>
      <c r="E9" s="12"/>
      <c r="F9" s="13"/>
      <c r="G9" s="14"/>
      <c r="H9" s="9"/>
      <c r="I9" s="9"/>
      <c r="M9" s="15"/>
      <c r="O9" s="1"/>
    </row>
    <row r="10" spans="1:19" s="10" customFormat="1" x14ac:dyDescent="0.2">
      <c r="A10" s="16"/>
      <c r="B10" s="17"/>
      <c r="D10" s="17"/>
      <c r="E10" s="18" t="s">
        <v>13</v>
      </c>
      <c r="F10" s="19">
        <f>SUM(F6:F9)</f>
        <v>0</v>
      </c>
      <c r="G10" s="9"/>
      <c r="H10" s="9"/>
      <c r="I10" s="9"/>
      <c r="M10" s="15"/>
      <c r="O10" s="1"/>
    </row>
    <row r="11" spans="1:19" s="10" customFormat="1" ht="15" x14ac:dyDescent="0.2">
      <c r="A11" s="16"/>
      <c r="B11" s="17"/>
      <c r="C11" s="17"/>
      <c r="D11" s="17"/>
      <c r="E11" s="20"/>
      <c r="F11" s="9"/>
      <c r="G11" s="9"/>
      <c r="H11" s="9"/>
      <c r="L11" s="15"/>
      <c r="O11" s="1"/>
    </row>
    <row r="12" spans="1:19" s="10" customFormat="1" ht="15" x14ac:dyDescent="0.2">
      <c r="A12" s="16"/>
      <c r="B12" s="17"/>
      <c r="C12" s="17"/>
      <c r="D12" s="17"/>
      <c r="E12" s="20"/>
      <c r="F12" s="9"/>
      <c r="G12" s="9"/>
      <c r="H12" s="9"/>
      <c r="L12" s="15"/>
      <c r="O12" s="1"/>
    </row>
    <row r="13" spans="1:19" s="10" customFormat="1" ht="15" x14ac:dyDescent="0.2">
      <c r="A13" s="16"/>
      <c r="B13" s="17"/>
      <c r="C13" s="17"/>
      <c r="D13" s="17"/>
      <c r="E13" s="20"/>
      <c r="F13" s="9"/>
      <c r="G13" s="9"/>
      <c r="H13" s="9"/>
      <c r="L13" s="15"/>
      <c r="O13" s="1"/>
    </row>
    <row r="14" spans="1:19" s="10" customFormat="1" ht="25.15" customHeight="1" x14ac:dyDescent="0.2">
      <c r="A14" s="247" t="s">
        <v>101</v>
      </c>
      <c r="B14" s="247"/>
      <c r="C14" s="247"/>
      <c r="D14" s="247"/>
      <c r="E14" s="247"/>
      <c r="F14" s="247"/>
      <c r="G14" s="3"/>
      <c r="H14" s="9"/>
      <c r="L14" s="15"/>
      <c r="O14" s="1"/>
    </row>
    <row r="15" spans="1:19" s="10" customFormat="1" ht="30" x14ac:dyDescent="0.2">
      <c r="A15" s="6" t="s">
        <v>20</v>
      </c>
      <c r="B15" s="280" t="s">
        <v>73</v>
      </c>
      <c r="C15" s="280"/>
      <c r="D15" s="7" t="s">
        <v>72</v>
      </c>
      <c r="E15" s="7" t="s">
        <v>110</v>
      </c>
      <c r="F15" s="8" t="s">
        <v>21</v>
      </c>
      <c r="G15" s="8" t="s">
        <v>82</v>
      </c>
      <c r="H15" s="9"/>
      <c r="L15" s="15"/>
      <c r="O15" s="1"/>
    </row>
    <row r="16" spans="1:19" s="10" customFormat="1" ht="15" x14ac:dyDescent="0.2">
      <c r="A16" s="11"/>
      <c r="B16" s="281"/>
      <c r="C16" s="281"/>
      <c r="D16" s="12"/>
      <c r="E16" s="12"/>
      <c r="F16" s="13"/>
      <c r="G16" s="14"/>
      <c r="H16" s="9"/>
      <c r="L16" s="15"/>
    </row>
    <row r="17" spans="1:16" s="10" customFormat="1" ht="15" x14ac:dyDescent="0.2">
      <c r="A17" s="11"/>
      <c r="B17" s="281"/>
      <c r="C17" s="281"/>
      <c r="D17" s="12"/>
      <c r="E17" s="12"/>
      <c r="F17" s="13"/>
      <c r="G17" s="14"/>
      <c r="H17" s="9"/>
      <c r="L17" s="15"/>
    </row>
    <row r="18" spans="1:16" s="10" customFormat="1" ht="15" x14ac:dyDescent="0.2">
      <c r="A18" s="11"/>
      <c r="B18" s="281"/>
      <c r="C18" s="281"/>
      <c r="D18" s="12"/>
      <c r="E18" s="12"/>
      <c r="F18" s="13"/>
      <c r="G18" s="14"/>
      <c r="H18" s="9"/>
      <c r="L18" s="15"/>
    </row>
    <row r="19" spans="1:16" s="10" customFormat="1" ht="15" x14ac:dyDescent="0.2">
      <c r="A19" s="11"/>
      <c r="B19" s="281"/>
      <c r="C19" s="281"/>
      <c r="D19" s="12"/>
      <c r="E19" s="12"/>
      <c r="F19" s="13"/>
      <c r="G19" s="14"/>
      <c r="H19" s="9"/>
      <c r="L19" s="15"/>
    </row>
    <row r="20" spans="1:16" s="10" customFormat="1" x14ac:dyDescent="0.2">
      <c r="A20" s="16"/>
      <c r="B20" s="17"/>
      <c r="C20" s="17"/>
      <c r="E20" s="18" t="s">
        <v>13</v>
      </c>
      <c r="F20" s="19">
        <f>SUM(F16:F19)</f>
        <v>0</v>
      </c>
      <c r="G20" s="9"/>
      <c r="H20" s="9"/>
      <c r="L20" s="15"/>
    </row>
    <row r="21" spans="1:16" s="10" customFormat="1" ht="15" x14ac:dyDescent="0.2">
      <c r="A21" s="16"/>
      <c r="B21" s="17"/>
      <c r="C21" s="17"/>
      <c r="D21" s="17"/>
      <c r="E21" s="20"/>
      <c r="F21" s="9"/>
      <c r="G21" s="9"/>
      <c r="H21" s="9"/>
      <c r="L21" s="15"/>
    </row>
    <row r="22" spans="1:16" s="10" customFormat="1" ht="15" x14ac:dyDescent="0.2">
      <c r="A22" s="16"/>
      <c r="B22" s="17"/>
      <c r="C22" s="17"/>
      <c r="D22" s="17"/>
      <c r="E22" s="20"/>
      <c r="F22" s="9"/>
      <c r="G22" s="9"/>
      <c r="H22" s="9"/>
      <c r="L22" s="15"/>
    </row>
    <row r="23" spans="1:16" s="10" customFormat="1" ht="15" x14ac:dyDescent="0.2">
      <c r="A23" s="16"/>
      <c r="B23" s="17"/>
      <c r="C23" s="17"/>
      <c r="D23" s="17"/>
      <c r="E23" s="20"/>
      <c r="F23" s="9"/>
      <c r="G23" s="9"/>
      <c r="H23" s="9"/>
      <c r="L23" s="15"/>
    </row>
    <row r="24" spans="1:16" s="10" customFormat="1" ht="36.6" customHeight="1" x14ac:dyDescent="0.2">
      <c r="A24" s="247" t="s">
        <v>152</v>
      </c>
      <c r="B24" s="247"/>
      <c r="C24" s="247"/>
      <c r="D24" s="247"/>
      <c r="E24" s="247"/>
      <c r="F24" s="247"/>
      <c r="G24" s="21"/>
      <c r="H24" s="9"/>
      <c r="I24" s="290" t="s">
        <v>174</v>
      </c>
      <c r="J24" s="277"/>
      <c r="K24" s="277"/>
      <c r="L24" s="277"/>
      <c r="M24" s="277"/>
      <c r="N24" s="277"/>
      <c r="O24" s="277"/>
      <c r="P24" s="291"/>
    </row>
    <row r="25" spans="1:16" s="10" customFormat="1" ht="30" x14ac:dyDescent="0.2">
      <c r="A25" s="6" t="s">
        <v>20</v>
      </c>
      <c r="B25" s="7" t="s">
        <v>73</v>
      </c>
      <c r="C25" s="7" t="s">
        <v>127</v>
      </c>
      <c r="D25" s="7" t="s">
        <v>72</v>
      </c>
      <c r="E25" s="7" t="s">
        <v>110</v>
      </c>
      <c r="F25" s="8" t="s">
        <v>21</v>
      </c>
      <c r="G25" s="6" t="s">
        <v>82</v>
      </c>
      <c r="H25" s="9"/>
      <c r="I25" s="257"/>
      <c r="J25" s="258"/>
      <c r="K25" s="258"/>
      <c r="L25" s="258"/>
      <c r="M25" s="258"/>
      <c r="N25" s="258"/>
      <c r="O25" s="258"/>
      <c r="P25" s="292"/>
    </row>
    <row r="26" spans="1:16" s="10" customFormat="1" ht="15" x14ac:dyDescent="0.2">
      <c r="A26" s="11"/>
      <c r="B26" s="12"/>
      <c r="C26" s="12"/>
      <c r="D26" s="12"/>
      <c r="E26" s="12"/>
      <c r="F26" s="13"/>
      <c r="G26" s="14"/>
      <c r="H26" s="9"/>
      <c r="I26" s="257"/>
      <c r="J26" s="258"/>
      <c r="K26" s="258"/>
      <c r="L26" s="258"/>
      <c r="M26" s="258"/>
      <c r="N26" s="258"/>
      <c r="O26" s="258"/>
      <c r="P26" s="292"/>
    </row>
    <row r="27" spans="1:16" s="10" customFormat="1" ht="15" x14ac:dyDescent="0.2">
      <c r="A27" s="11"/>
      <c r="B27" s="12"/>
      <c r="C27" s="12"/>
      <c r="D27" s="12"/>
      <c r="E27" s="12"/>
      <c r="F27" s="13"/>
      <c r="G27" s="14"/>
      <c r="H27" s="9"/>
      <c r="I27" s="257"/>
      <c r="J27" s="258"/>
      <c r="K27" s="258"/>
      <c r="L27" s="258"/>
      <c r="M27" s="258"/>
      <c r="N27" s="258"/>
      <c r="O27" s="258"/>
      <c r="P27" s="292"/>
    </row>
    <row r="28" spans="1:16" s="10" customFormat="1" ht="15" x14ac:dyDescent="0.2">
      <c r="A28" s="11"/>
      <c r="B28" s="12"/>
      <c r="C28" s="12"/>
      <c r="D28" s="12"/>
      <c r="E28" s="12"/>
      <c r="F28" s="13"/>
      <c r="G28" s="14"/>
      <c r="H28" s="9"/>
      <c r="I28" s="257"/>
      <c r="J28" s="258"/>
      <c r="K28" s="258"/>
      <c r="L28" s="258"/>
      <c r="M28" s="258"/>
      <c r="N28" s="258"/>
      <c r="O28" s="258"/>
      <c r="P28" s="292"/>
    </row>
    <row r="29" spans="1:16" s="10" customFormat="1" ht="15" x14ac:dyDescent="0.2">
      <c r="A29" s="11"/>
      <c r="B29" s="12"/>
      <c r="C29" s="12"/>
      <c r="D29" s="12"/>
      <c r="E29" s="12"/>
      <c r="F29" s="13"/>
      <c r="G29" s="14"/>
      <c r="H29" s="9"/>
      <c r="I29" s="257"/>
      <c r="J29" s="258"/>
      <c r="K29" s="258"/>
      <c r="L29" s="258"/>
      <c r="M29" s="258"/>
      <c r="N29" s="258"/>
      <c r="O29" s="258"/>
      <c r="P29" s="292"/>
    </row>
    <row r="30" spans="1:16" s="10" customFormat="1" x14ac:dyDescent="0.2">
      <c r="A30" s="16"/>
      <c r="B30" s="17"/>
      <c r="C30" s="17"/>
      <c r="D30" s="17"/>
      <c r="E30" s="18" t="s">
        <v>13</v>
      </c>
      <c r="F30" s="22">
        <f>SUM(F26:F29)</f>
        <v>0</v>
      </c>
      <c r="G30" s="9"/>
      <c r="H30" s="9"/>
      <c r="I30" s="257"/>
      <c r="J30" s="258"/>
      <c r="K30" s="258"/>
      <c r="L30" s="258"/>
      <c r="M30" s="258"/>
      <c r="N30" s="258"/>
      <c r="O30" s="258"/>
      <c r="P30" s="292"/>
    </row>
    <row r="31" spans="1:16" s="10" customFormat="1" ht="15" x14ac:dyDescent="0.2">
      <c r="A31" s="16"/>
      <c r="B31" s="17"/>
      <c r="C31" s="17"/>
      <c r="D31" s="17"/>
      <c r="E31" s="20"/>
      <c r="F31" s="9"/>
      <c r="G31" s="9"/>
      <c r="H31" s="9"/>
      <c r="I31" s="257"/>
      <c r="J31" s="258"/>
      <c r="K31" s="258"/>
      <c r="L31" s="258"/>
      <c r="M31" s="258"/>
      <c r="N31" s="258"/>
      <c r="O31" s="258"/>
      <c r="P31" s="292"/>
    </row>
    <row r="32" spans="1:16" s="10" customFormat="1" ht="15" x14ac:dyDescent="0.2">
      <c r="A32" s="16"/>
      <c r="B32" s="17"/>
      <c r="C32" s="17"/>
      <c r="D32" s="17"/>
      <c r="E32" s="20"/>
      <c r="F32" s="9"/>
      <c r="G32" s="9"/>
      <c r="H32" s="9"/>
      <c r="I32" s="257"/>
      <c r="J32" s="258"/>
      <c r="K32" s="258"/>
      <c r="L32" s="258"/>
      <c r="M32" s="258"/>
      <c r="N32" s="258"/>
      <c r="O32" s="258"/>
      <c r="P32" s="292"/>
    </row>
    <row r="33" spans="1:16" s="10" customFormat="1" ht="15" x14ac:dyDescent="0.2">
      <c r="A33" s="16"/>
      <c r="B33" s="17"/>
      <c r="C33" s="17"/>
      <c r="D33" s="17"/>
      <c r="E33" s="20"/>
      <c r="F33" s="9"/>
      <c r="G33" s="9"/>
      <c r="H33" s="9"/>
      <c r="I33" s="257"/>
      <c r="J33" s="258"/>
      <c r="K33" s="258"/>
      <c r="L33" s="258"/>
      <c r="M33" s="258"/>
      <c r="N33" s="258"/>
      <c r="O33" s="258"/>
      <c r="P33" s="292"/>
    </row>
    <row r="34" spans="1:16" s="10" customFormat="1" ht="25.15" customHeight="1" x14ac:dyDescent="0.2">
      <c r="A34" s="247" t="s">
        <v>54</v>
      </c>
      <c r="B34" s="247"/>
      <c r="C34" s="247"/>
      <c r="D34" s="247"/>
      <c r="E34" s="247"/>
      <c r="F34" s="247"/>
      <c r="G34" s="21"/>
      <c r="H34" s="9"/>
      <c r="I34" s="293"/>
      <c r="J34" s="294"/>
      <c r="K34" s="294"/>
      <c r="L34" s="294"/>
      <c r="M34" s="294"/>
      <c r="N34" s="294"/>
      <c r="O34" s="294"/>
      <c r="P34" s="295"/>
    </row>
    <row r="35" spans="1:16" s="10" customFormat="1" ht="20.100000000000001" customHeight="1" x14ac:dyDescent="0.2">
      <c r="A35" s="279" t="s">
        <v>102</v>
      </c>
      <c r="B35" s="279"/>
      <c r="C35" s="23"/>
      <c r="D35" s="23"/>
      <c r="E35" s="23"/>
      <c r="F35" s="23"/>
      <c r="G35" s="9"/>
      <c r="H35" s="9"/>
      <c r="L35" s="15"/>
    </row>
    <row r="36" spans="1:16" s="10" customFormat="1" ht="60" x14ac:dyDescent="0.2">
      <c r="A36" s="6" t="s">
        <v>103</v>
      </c>
      <c r="B36" s="7" t="s">
        <v>104</v>
      </c>
      <c r="C36" s="7" t="s">
        <v>111</v>
      </c>
      <c r="D36" s="6" t="s">
        <v>105</v>
      </c>
      <c r="E36" s="7" t="s">
        <v>108</v>
      </c>
      <c r="F36" s="8" t="s">
        <v>21</v>
      </c>
      <c r="G36" s="6" t="s">
        <v>82</v>
      </c>
      <c r="H36" s="9"/>
    </row>
    <row r="37" spans="1:16" s="10" customFormat="1" ht="25.5" customHeight="1" x14ac:dyDescent="0.2">
      <c r="A37" s="11"/>
      <c r="B37" s="12"/>
      <c r="C37" s="12"/>
      <c r="D37" s="12"/>
      <c r="E37" s="12"/>
      <c r="F37" s="13"/>
      <c r="G37" s="14"/>
      <c r="H37" s="9"/>
    </row>
    <row r="38" spans="1:16" s="10" customFormat="1" ht="15" x14ac:dyDescent="0.2">
      <c r="A38" s="11"/>
      <c r="B38" s="12"/>
      <c r="C38" s="12"/>
      <c r="D38" s="12"/>
      <c r="E38" s="12"/>
      <c r="F38" s="13"/>
      <c r="G38" s="14"/>
      <c r="H38" s="9"/>
    </row>
    <row r="39" spans="1:16" s="10" customFormat="1" ht="15" x14ac:dyDescent="0.2">
      <c r="A39" s="11"/>
      <c r="B39" s="12"/>
      <c r="C39" s="12"/>
      <c r="D39" s="12"/>
      <c r="E39" s="12"/>
      <c r="F39" s="13"/>
      <c r="G39" s="14"/>
      <c r="H39" s="9"/>
    </row>
    <row r="40" spans="1:16" s="10" customFormat="1" ht="15" x14ac:dyDescent="0.2">
      <c r="A40" s="11"/>
      <c r="B40" s="12"/>
      <c r="C40" s="12"/>
      <c r="D40" s="12"/>
      <c r="E40" s="12"/>
      <c r="F40" s="13"/>
      <c r="G40" s="14"/>
      <c r="H40" s="9"/>
    </row>
    <row r="41" spans="1:16" s="10" customFormat="1" x14ac:dyDescent="0.2">
      <c r="A41" s="16"/>
      <c r="B41" s="17"/>
      <c r="C41" s="17"/>
      <c r="D41" s="17"/>
      <c r="E41" s="18" t="s">
        <v>13</v>
      </c>
      <c r="F41" s="22">
        <f>SUM(F37:F40)</f>
        <v>0</v>
      </c>
      <c r="G41" s="9"/>
      <c r="H41" s="9"/>
    </row>
    <row r="42" spans="1:16" s="10" customFormat="1" x14ac:dyDescent="0.2">
      <c r="A42" s="16"/>
      <c r="B42" s="17"/>
      <c r="C42" s="17"/>
      <c r="D42" s="17"/>
      <c r="E42" s="24"/>
      <c r="F42" s="25"/>
      <c r="G42" s="9"/>
      <c r="H42" s="9"/>
    </row>
    <row r="43" spans="1:16" s="10" customFormat="1" x14ac:dyDescent="0.2">
      <c r="A43" s="26"/>
      <c r="B43" s="26"/>
      <c r="C43" s="26"/>
      <c r="D43" s="26"/>
      <c r="E43" s="26"/>
      <c r="F43" s="26"/>
      <c r="G43" s="9"/>
      <c r="H43" s="9"/>
    </row>
    <row r="44" spans="1:16" s="10" customFormat="1" ht="20.100000000000001" customHeight="1" x14ac:dyDescent="0.2">
      <c r="A44" s="279" t="s">
        <v>112</v>
      </c>
      <c r="B44" s="279"/>
      <c r="C44" s="23"/>
      <c r="D44" s="23"/>
      <c r="E44" s="23"/>
      <c r="F44" s="23"/>
      <c r="G44" s="9"/>
      <c r="H44" s="9"/>
      <c r="L44" s="15"/>
    </row>
    <row r="45" spans="1:16" s="10" customFormat="1" ht="60" x14ac:dyDescent="0.2">
      <c r="A45" s="6" t="s">
        <v>106</v>
      </c>
      <c r="B45" s="7" t="s">
        <v>104</v>
      </c>
      <c r="C45" s="7" t="s">
        <v>107</v>
      </c>
      <c r="D45" s="6" t="s">
        <v>105</v>
      </c>
      <c r="E45" s="7" t="s">
        <v>109</v>
      </c>
      <c r="F45" s="8" t="s">
        <v>21</v>
      </c>
      <c r="G45" s="6" t="s">
        <v>82</v>
      </c>
      <c r="H45" s="9"/>
      <c r="I45" s="9"/>
      <c r="M45" s="15"/>
    </row>
    <row r="46" spans="1:16" s="10" customFormat="1" ht="25.5" customHeight="1" x14ac:dyDescent="0.2">
      <c r="A46" s="11"/>
      <c r="B46" s="12"/>
      <c r="C46" s="12"/>
      <c r="D46" s="12"/>
      <c r="E46" s="12"/>
      <c r="F46" s="13"/>
      <c r="G46" s="14"/>
      <c r="H46" s="9"/>
      <c r="I46" s="185" t="s">
        <v>155</v>
      </c>
      <c r="J46" s="186"/>
      <c r="K46" s="186"/>
      <c r="L46" s="187"/>
      <c r="M46" s="27"/>
      <c r="N46" s="27"/>
    </row>
    <row r="47" spans="1:16" s="10" customFormat="1" ht="15" x14ac:dyDescent="0.2">
      <c r="A47" s="11"/>
      <c r="B47" s="12"/>
      <c r="C47" s="12"/>
      <c r="D47" s="12"/>
      <c r="E47" s="12"/>
      <c r="F47" s="13"/>
      <c r="G47" s="14"/>
      <c r="H47" s="9"/>
      <c r="I47" s="188"/>
      <c r="J47" s="189"/>
      <c r="K47" s="189"/>
      <c r="L47" s="190"/>
      <c r="M47" s="27"/>
      <c r="N47" s="27"/>
    </row>
    <row r="48" spans="1:16" s="10" customFormat="1" ht="15" x14ac:dyDescent="0.2">
      <c r="A48" s="11"/>
      <c r="B48" s="12"/>
      <c r="C48" s="12"/>
      <c r="D48" s="12"/>
      <c r="E48" s="12"/>
      <c r="F48" s="13"/>
      <c r="G48" s="14"/>
      <c r="H48" s="9"/>
      <c r="I48" s="191"/>
      <c r="J48" s="192"/>
      <c r="K48" s="192"/>
      <c r="L48" s="193"/>
      <c r="M48" s="27"/>
      <c r="N48" s="27"/>
    </row>
    <row r="49" spans="1:14" s="10" customFormat="1" ht="15" x14ac:dyDescent="0.2">
      <c r="A49" s="11"/>
      <c r="B49" s="12"/>
      <c r="C49" s="12"/>
      <c r="D49" s="12"/>
      <c r="E49" s="12"/>
      <c r="F49" s="13"/>
      <c r="G49" s="14"/>
      <c r="H49" s="9"/>
      <c r="I49" s="27"/>
      <c r="J49" s="27"/>
      <c r="K49" s="27"/>
      <c r="L49" s="27"/>
      <c r="M49" s="27"/>
      <c r="N49" s="27"/>
    </row>
    <row r="50" spans="1:14" s="10" customFormat="1" x14ac:dyDescent="0.2">
      <c r="A50" s="16"/>
      <c r="B50" s="17"/>
      <c r="C50" s="17"/>
      <c r="D50" s="17"/>
      <c r="E50" s="18" t="s">
        <v>13</v>
      </c>
      <c r="F50" s="22">
        <f>SUM(F46:F49)</f>
        <v>0</v>
      </c>
      <c r="G50" s="9"/>
      <c r="H50" s="9"/>
      <c r="I50" s="27"/>
      <c r="J50" s="27"/>
      <c r="K50" s="27"/>
      <c r="L50" s="27"/>
      <c r="M50" s="27"/>
      <c r="N50" s="27"/>
    </row>
    <row r="51" spans="1:14" s="10" customFormat="1" x14ac:dyDescent="0.2">
      <c r="A51" s="16"/>
      <c r="B51" s="17"/>
      <c r="C51" s="17"/>
      <c r="D51" s="17"/>
      <c r="E51" s="24"/>
      <c r="F51" s="25"/>
      <c r="G51" s="9"/>
      <c r="H51" s="9"/>
      <c r="I51" s="27"/>
      <c r="J51" s="27"/>
      <c r="K51" s="27"/>
      <c r="L51" s="27"/>
      <c r="M51" s="27"/>
      <c r="N51" s="27"/>
    </row>
    <row r="52" spans="1:14" s="10" customFormat="1" x14ac:dyDescent="0.2">
      <c r="A52" s="26"/>
      <c r="B52" s="26"/>
      <c r="C52" s="26"/>
      <c r="D52" s="26"/>
      <c r="E52" s="26"/>
      <c r="F52" s="26"/>
      <c r="G52" s="9"/>
      <c r="H52" s="9"/>
    </row>
    <row r="53" spans="1:14" s="10" customFormat="1" ht="20.100000000000001" customHeight="1" x14ac:dyDescent="0.2">
      <c r="A53" s="279" t="s">
        <v>113</v>
      </c>
      <c r="B53" s="279"/>
      <c r="C53" s="23"/>
      <c r="D53" s="23"/>
      <c r="E53" s="23"/>
      <c r="F53" s="23"/>
      <c r="G53" s="9"/>
      <c r="H53" s="9"/>
      <c r="L53" s="15"/>
    </row>
    <row r="54" spans="1:14" s="10" customFormat="1" ht="60" x14ac:dyDescent="0.2">
      <c r="A54" s="6" t="s">
        <v>106</v>
      </c>
      <c r="B54" s="7" t="s">
        <v>104</v>
      </c>
      <c r="C54" s="7" t="s">
        <v>111</v>
      </c>
      <c r="D54" s="6" t="s">
        <v>105</v>
      </c>
      <c r="E54" s="7" t="s">
        <v>110</v>
      </c>
      <c r="F54" s="8" t="s">
        <v>21</v>
      </c>
      <c r="G54" s="6" t="s">
        <v>82</v>
      </c>
      <c r="H54" s="9"/>
      <c r="I54" s="286" t="s">
        <v>156</v>
      </c>
      <c r="J54" s="286"/>
      <c r="K54" s="286"/>
      <c r="L54" s="286"/>
      <c r="M54" s="15"/>
    </row>
    <row r="55" spans="1:14" s="10" customFormat="1" ht="25.5" customHeight="1" x14ac:dyDescent="0.2">
      <c r="A55" s="11"/>
      <c r="B55" s="12"/>
      <c r="C55" s="12"/>
      <c r="D55" s="12"/>
      <c r="E55" s="12"/>
      <c r="F55" s="13"/>
      <c r="G55" s="14"/>
      <c r="H55" s="9"/>
      <c r="I55" s="286"/>
      <c r="J55" s="286"/>
      <c r="K55" s="286"/>
      <c r="L55" s="286"/>
      <c r="M55" s="27"/>
      <c r="N55" s="27"/>
    </row>
    <row r="56" spans="1:14" s="10" customFormat="1" ht="15" x14ac:dyDescent="0.2">
      <c r="A56" s="11"/>
      <c r="B56" s="12"/>
      <c r="C56" s="12"/>
      <c r="D56" s="12"/>
      <c r="E56" s="12"/>
      <c r="F56" s="13"/>
      <c r="G56" s="14"/>
      <c r="H56" s="9"/>
      <c r="I56" s="286"/>
      <c r="J56" s="286"/>
      <c r="K56" s="286"/>
      <c r="L56" s="286"/>
      <c r="M56" s="27"/>
      <c r="N56" s="27"/>
    </row>
    <row r="57" spans="1:14" s="10" customFormat="1" ht="15" x14ac:dyDescent="0.2">
      <c r="A57" s="11"/>
      <c r="B57" s="12"/>
      <c r="C57" s="12"/>
      <c r="D57" s="12"/>
      <c r="E57" s="12"/>
      <c r="F57" s="13"/>
      <c r="G57" s="14"/>
      <c r="H57" s="9"/>
      <c r="I57" s="286"/>
      <c r="J57" s="286"/>
      <c r="K57" s="286"/>
      <c r="L57" s="286"/>
      <c r="M57" s="27"/>
      <c r="N57" s="27"/>
    </row>
    <row r="58" spans="1:14" s="10" customFormat="1" ht="15" x14ac:dyDescent="0.2">
      <c r="A58" s="11"/>
      <c r="B58" s="12"/>
      <c r="C58" s="12"/>
      <c r="D58" s="12"/>
      <c r="E58" s="12"/>
      <c r="F58" s="13"/>
      <c r="G58" s="14"/>
      <c r="H58" s="9"/>
      <c r="I58" s="287"/>
      <c r="J58" s="287"/>
      <c r="K58" s="287"/>
      <c r="L58" s="287"/>
      <c r="M58" s="27"/>
      <c r="N58" s="27"/>
    </row>
    <row r="59" spans="1:14" s="10" customFormat="1" x14ac:dyDescent="0.2">
      <c r="A59" s="16"/>
      <c r="B59" s="17"/>
      <c r="C59" s="17"/>
      <c r="D59" s="17"/>
      <c r="E59" s="18" t="s">
        <v>13</v>
      </c>
      <c r="F59" s="22">
        <f>SUM(F55:F58)</f>
        <v>0</v>
      </c>
      <c r="G59" s="9"/>
      <c r="H59" s="9"/>
      <c r="I59" s="27"/>
      <c r="J59" s="27"/>
      <c r="K59" s="27"/>
      <c r="L59" s="27"/>
      <c r="M59" s="27"/>
      <c r="N59" s="27"/>
    </row>
    <row r="60" spans="1:14" s="10" customFormat="1" x14ac:dyDescent="0.2">
      <c r="A60" s="16"/>
      <c r="B60" s="17"/>
      <c r="C60" s="17"/>
      <c r="D60" s="17"/>
      <c r="E60" s="24"/>
      <c r="F60" s="25"/>
      <c r="G60" s="9"/>
      <c r="H60" s="9"/>
      <c r="I60" s="27"/>
      <c r="J60" s="27"/>
      <c r="K60" s="27"/>
      <c r="L60" s="27"/>
      <c r="M60" s="27"/>
      <c r="N60" s="27"/>
    </row>
    <row r="61" spans="1:14" s="10" customFormat="1" ht="15" x14ac:dyDescent="0.2">
      <c r="A61" s="16"/>
      <c r="B61" s="17"/>
      <c r="C61" s="17"/>
      <c r="D61" s="17"/>
      <c r="E61" s="20"/>
      <c r="F61" s="9"/>
      <c r="G61" s="9"/>
      <c r="H61" s="9"/>
    </row>
    <row r="62" spans="1:14" s="10" customFormat="1" ht="25.15" customHeight="1" x14ac:dyDescent="0.2">
      <c r="A62" s="282"/>
      <c r="B62" s="282"/>
      <c r="C62" s="282"/>
      <c r="D62" s="282"/>
      <c r="E62" s="282"/>
      <c r="F62" s="282"/>
      <c r="G62" s="21"/>
      <c r="H62" s="9"/>
      <c r="L62" s="15"/>
    </row>
    <row r="63" spans="1:14" s="10" customFormat="1" ht="60" x14ac:dyDescent="0.2">
      <c r="A63" s="6" t="s">
        <v>106</v>
      </c>
      <c r="B63" s="7" t="s">
        <v>104</v>
      </c>
      <c r="C63" s="7" t="s">
        <v>114</v>
      </c>
      <c r="D63" s="6" t="s">
        <v>105</v>
      </c>
      <c r="E63" s="7" t="s">
        <v>110</v>
      </c>
      <c r="F63" s="8" t="s">
        <v>21</v>
      </c>
      <c r="G63" s="6" t="s">
        <v>82</v>
      </c>
      <c r="H63" s="9"/>
      <c r="I63" s="286" t="s">
        <v>135</v>
      </c>
      <c r="J63" s="286"/>
      <c r="K63" s="286"/>
      <c r="L63" s="286"/>
    </row>
    <row r="64" spans="1:14" s="10" customFormat="1" ht="25.5" customHeight="1" x14ac:dyDescent="0.2">
      <c r="A64" s="11"/>
      <c r="B64" s="12"/>
      <c r="C64" s="12"/>
      <c r="D64" s="12"/>
      <c r="E64" s="12"/>
      <c r="F64" s="13"/>
      <c r="G64" s="14"/>
      <c r="H64" s="9"/>
      <c r="I64" s="286"/>
      <c r="J64" s="286"/>
      <c r="K64" s="286"/>
      <c r="L64" s="286"/>
    </row>
    <row r="65" spans="1:13" s="10" customFormat="1" ht="15" x14ac:dyDescent="0.2">
      <c r="A65" s="11"/>
      <c r="B65" s="12"/>
      <c r="C65" s="12"/>
      <c r="D65" s="12"/>
      <c r="E65" s="12"/>
      <c r="F65" s="13"/>
      <c r="G65" s="14"/>
      <c r="H65" s="9"/>
      <c r="I65" s="286"/>
      <c r="J65" s="286"/>
      <c r="K65" s="286"/>
      <c r="L65" s="286"/>
    </row>
    <row r="66" spans="1:13" s="10" customFormat="1" ht="15" x14ac:dyDescent="0.2">
      <c r="A66" s="11"/>
      <c r="B66" s="12"/>
      <c r="C66" s="12"/>
      <c r="D66" s="12"/>
      <c r="E66" s="12"/>
      <c r="F66" s="13"/>
      <c r="G66" s="14"/>
      <c r="H66" s="9"/>
      <c r="I66" s="286"/>
      <c r="J66" s="286"/>
      <c r="K66" s="286"/>
      <c r="L66" s="286"/>
    </row>
    <row r="67" spans="1:13" s="10" customFormat="1" ht="15" x14ac:dyDescent="0.2">
      <c r="A67" s="11"/>
      <c r="B67" s="12"/>
      <c r="C67" s="12"/>
      <c r="D67" s="12"/>
      <c r="E67" s="12"/>
      <c r="F67" s="13"/>
      <c r="G67" s="14"/>
      <c r="H67" s="9"/>
      <c r="I67" s="287"/>
      <c r="J67" s="287"/>
      <c r="K67" s="287"/>
      <c r="L67" s="287"/>
    </row>
    <row r="68" spans="1:13" s="10" customFormat="1" x14ac:dyDescent="0.2">
      <c r="A68" s="16"/>
      <c r="B68" s="17"/>
      <c r="C68" s="17"/>
      <c r="D68" s="17"/>
      <c r="E68" s="18" t="s">
        <v>13</v>
      </c>
      <c r="F68" s="22">
        <f>SUM(F64:F67)</f>
        <v>0</v>
      </c>
      <c r="G68" s="9"/>
      <c r="H68" s="9"/>
    </row>
    <row r="69" spans="1:13" s="10" customFormat="1" x14ac:dyDescent="0.2">
      <c r="A69" s="16"/>
      <c r="B69" s="17"/>
      <c r="C69" s="17"/>
      <c r="D69" s="17"/>
      <c r="E69" s="24"/>
      <c r="F69" s="25"/>
      <c r="G69" s="9"/>
      <c r="H69" s="9"/>
    </row>
    <row r="70" spans="1:13" s="10" customFormat="1" x14ac:dyDescent="0.2">
      <c r="A70" s="16"/>
      <c r="B70" s="17"/>
      <c r="C70" s="17"/>
      <c r="D70" s="17"/>
      <c r="E70" s="24"/>
      <c r="F70" s="25"/>
      <c r="G70" s="9"/>
      <c r="H70" s="9"/>
    </row>
    <row r="71" spans="1:13" s="10" customFormat="1" x14ac:dyDescent="0.2">
      <c r="A71" s="16"/>
      <c r="B71" s="17"/>
      <c r="C71" s="17"/>
      <c r="D71" s="17"/>
      <c r="E71" s="24"/>
      <c r="F71" s="25"/>
      <c r="G71" s="9"/>
      <c r="H71" s="9"/>
    </row>
    <row r="72" spans="1:13" s="10" customFormat="1" ht="25.15" customHeight="1" x14ac:dyDescent="0.2">
      <c r="A72" s="282" t="s">
        <v>115</v>
      </c>
      <c r="B72" s="282"/>
      <c r="C72" s="282"/>
      <c r="D72" s="282"/>
      <c r="E72" s="282"/>
      <c r="F72" s="282"/>
      <c r="G72" s="21"/>
      <c r="H72" s="9" t="s">
        <v>76</v>
      </c>
    </row>
    <row r="73" spans="1:13" s="10" customFormat="1" ht="30" x14ac:dyDescent="0.2">
      <c r="A73" s="6" t="s">
        <v>20</v>
      </c>
      <c r="B73" s="6" t="s">
        <v>116</v>
      </c>
      <c r="C73" s="7" t="s">
        <v>73</v>
      </c>
      <c r="D73" s="7" t="s">
        <v>72</v>
      </c>
      <c r="E73" s="7" t="s">
        <v>110</v>
      </c>
      <c r="F73" s="8" t="s">
        <v>21</v>
      </c>
      <c r="G73" s="6" t="s">
        <v>82</v>
      </c>
      <c r="H73" s="9"/>
      <c r="L73" s="15"/>
    </row>
    <row r="74" spans="1:13" s="10" customFormat="1" ht="15" x14ac:dyDescent="0.2">
      <c r="A74" s="11"/>
      <c r="B74" s="11"/>
      <c r="C74" s="12"/>
      <c r="D74" s="12"/>
      <c r="E74" s="12"/>
      <c r="F74" s="13"/>
      <c r="G74" s="14"/>
      <c r="H74" s="9"/>
      <c r="I74" s="9"/>
      <c r="M74" s="15"/>
    </row>
    <row r="75" spans="1:13" s="10" customFormat="1" ht="15" x14ac:dyDescent="0.2">
      <c r="A75" s="11"/>
      <c r="B75" s="11"/>
      <c r="C75" s="12"/>
      <c r="D75" s="12"/>
      <c r="E75" s="12"/>
      <c r="F75" s="13"/>
      <c r="G75" s="14"/>
      <c r="H75" s="9"/>
      <c r="I75" s="9"/>
      <c r="M75" s="15"/>
    </row>
    <row r="76" spans="1:13" s="10" customFormat="1" ht="15" x14ac:dyDescent="0.2">
      <c r="A76" s="11"/>
      <c r="B76" s="11"/>
      <c r="C76" s="12"/>
      <c r="D76" s="12"/>
      <c r="E76" s="12"/>
      <c r="F76" s="13"/>
      <c r="G76" s="14"/>
      <c r="H76" s="9"/>
      <c r="I76" s="9"/>
      <c r="M76" s="15"/>
    </row>
    <row r="77" spans="1:13" s="10" customFormat="1" ht="15" x14ac:dyDescent="0.2">
      <c r="A77" s="11"/>
      <c r="B77" s="11"/>
      <c r="C77" s="12"/>
      <c r="D77" s="12"/>
      <c r="E77" s="12"/>
      <c r="F77" s="13"/>
      <c r="G77" s="14"/>
      <c r="H77" s="9"/>
      <c r="I77" s="9"/>
      <c r="M77" s="15"/>
    </row>
    <row r="78" spans="1:13" s="10" customFormat="1" x14ac:dyDescent="0.2">
      <c r="A78" s="16"/>
      <c r="B78" s="16"/>
      <c r="C78" s="17"/>
      <c r="D78" s="17"/>
      <c r="E78" s="18" t="s">
        <v>13</v>
      </c>
      <c r="F78" s="22">
        <f>SUM(F74:F77)</f>
        <v>0</v>
      </c>
      <c r="G78" s="9"/>
      <c r="H78" s="9"/>
      <c r="I78" s="9"/>
      <c r="M78" s="15"/>
    </row>
    <row r="79" spans="1:13" s="10" customFormat="1" ht="15" x14ac:dyDescent="0.2">
      <c r="A79" s="16"/>
      <c r="B79" s="17"/>
      <c r="C79" s="17"/>
      <c r="D79" s="17"/>
      <c r="E79" s="20"/>
      <c r="F79" s="9"/>
      <c r="G79" s="9"/>
      <c r="H79" s="9"/>
      <c r="I79" s="9"/>
      <c r="M79" s="15"/>
    </row>
    <row r="80" spans="1:13" s="10" customFormat="1" x14ac:dyDescent="0.2">
      <c r="A80" s="1"/>
      <c r="B80" s="28"/>
      <c r="C80" s="29"/>
      <c r="D80" s="29"/>
      <c r="E80" s="29"/>
      <c r="F80" s="30"/>
      <c r="G80" s="1"/>
      <c r="H80" s="9"/>
      <c r="L80" s="15"/>
    </row>
  </sheetData>
  <mergeCells count="26">
    <mergeCell ref="A62:F62"/>
    <mergeCell ref="A72:F72"/>
    <mergeCell ref="A1:K1"/>
    <mergeCell ref="I54:L58"/>
    <mergeCell ref="I63:L67"/>
    <mergeCell ref="B5:C5"/>
    <mergeCell ref="B6:C6"/>
    <mergeCell ref="B7:C7"/>
    <mergeCell ref="B8:C8"/>
    <mergeCell ref="B9:C9"/>
    <mergeCell ref="A2:B2"/>
    <mergeCell ref="A4:F4"/>
    <mergeCell ref="A14:F14"/>
    <mergeCell ref="I4:M6"/>
    <mergeCell ref="A53:B53"/>
    <mergeCell ref="I24:P34"/>
    <mergeCell ref="A24:F24"/>
    <mergeCell ref="I46:L48"/>
    <mergeCell ref="A35:B35"/>
    <mergeCell ref="A44:B44"/>
    <mergeCell ref="B15:C15"/>
    <mergeCell ref="B16:C16"/>
    <mergeCell ref="B17:C17"/>
    <mergeCell ref="B18:C18"/>
    <mergeCell ref="B19:C19"/>
    <mergeCell ref="A34:F34"/>
  </mergeCells>
  <pageMargins left="0.78740157480314965" right="0.78740157480314965" top="0.51181102362204722" bottom="0.55118110236220474" header="0.51181102362204722" footer="0.51181102362204722"/>
  <pageSetup paperSize="9" scale="34" orientation="portrait" r:id="rId1"/>
  <headerFooter alignWithMargins="0">
    <oddHeader>&amp;RF-60502-R-01-3-An3  du 8 octobre 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C50F-F53E-4F3C-8018-36063BADCBBE}">
  <dimension ref="A1:K41"/>
  <sheetViews>
    <sheetView topLeftCell="A10" workbookViewId="0">
      <selection activeCell="A17" sqref="A17"/>
    </sheetView>
  </sheetViews>
  <sheetFormatPr baseColWidth="10" defaultColWidth="10.7109375" defaultRowHeight="15" x14ac:dyDescent="0.2"/>
  <cols>
    <col min="1" max="1" width="44.5703125" style="84" customWidth="1"/>
    <col min="2" max="2" width="21.42578125" style="84" customWidth="1"/>
    <col min="3" max="9" width="11.42578125" style="84" customWidth="1"/>
    <col min="10" max="16384" width="10.7109375" style="84"/>
  </cols>
  <sheetData>
    <row r="1" spans="1:11" ht="50.65" customHeight="1" thickBot="1" x14ac:dyDescent="0.25">
      <c r="A1" s="255" t="s">
        <v>168</v>
      </c>
      <c r="B1" s="256"/>
      <c r="C1" s="256"/>
      <c r="D1" s="256"/>
      <c r="E1" s="256"/>
      <c r="F1" s="256"/>
    </row>
    <row r="2" spans="1:11" s="1" customFormat="1" ht="15.75" customHeight="1" thickBot="1" x14ac:dyDescent="0.25">
      <c r="A2" s="275" t="s">
        <v>98</v>
      </c>
      <c r="B2" s="276"/>
      <c r="C2" s="2"/>
    </row>
    <row r="3" spans="1:11" s="1" customFormat="1" ht="15.75" customHeight="1" x14ac:dyDescent="0.2">
      <c r="A3" s="32"/>
      <c r="B3" s="32"/>
      <c r="C3" s="32"/>
    </row>
    <row r="4" spans="1:11" s="9" customFormat="1" ht="52.5" customHeight="1" x14ac:dyDescent="0.2">
      <c r="B4" s="141" t="s">
        <v>99</v>
      </c>
      <c r="C4" s="1"/>
      <c r="D4" s="1"/>
      <c r="E4" s="1"/>
      <c r="F4" s="1"/>
      <c r="G4" s="1"/>
    </row>
    <row r="5" spans="1:11" s="9" customFormat="1" ht="15.75" x14ac:dyDescent="0.2">
      <c r="A5" s="24"/>
      <c r="B5" s="142"/>
      <c r="C5" s="142"/>
      <c r="D5" s="142"/>
      <c r="E5" s="142"/>
      <c r="F5" s="142"/>
      <c r="G5" s="142"/>
    </row>
    <row r="6" spans="1:11" s="9" customFormat="1" ht="21" customHeight="1" x14ac:dyDescent="0.2">
      <c r="A6" s="24"/>
      <c r="B6" s="143" t="s">
        <v>21</v>
      </c>
      <c r="C6" s="144"/>
      <c r="D6" s="268" t="s">
        <v>169</v>
      </c>
      <c r="E6" s="268"/>
      <c r="F6" s="268"/>
      <c r="G6" s="268"/>
    </row>
    <row r="7" spans="1:11" ht="15" customHeight="1" x14ac:dyDescent="0.2">
      <c r="A7" s="145" t="s">
        <v>29</v>
      </c>
      <c r="B7" s="146"/>
      <c r="C7" s="147"/>
      <c r="D7" s="268"/>
      <c r="E7" s="268"/>
      <c r="F7" s="268"/>
      <c r="G7" s="268"/>
      <c r="H7" s="9"/>
      <c r="I7" s="9"/>
      <c r="J7" s="9"/>
      <c r="K7" s="9"/>
    </row>
    <row r="8" spans="1:11" ht="15" customHeight="1" x14ac:dyDescent="0.2">
      <c r="A8" s="148" t="s">
        <v>30</v>
      </c>
      <c r="B8" s="149"/>
      <c r="C8" s="31"/>
      <c r="D8" s="268"/>
      <c r="E8" s="268"/>
      <c r="F8" s="268"/>
      <c r="G8" s="268"/>
      <c r="H8" s="9"/>
      <c r="I8" s="9"/>
      <c r="J8" s="9"/>
      <c r="K8" s="9"/>
    </row>
    <row r="9" spans="1:11" ht="15" customHeight="1" x14ac:dyDescent="0.2">
      <c r="A9" s="148" t="s">
        <v>31</v>
      </c>
      <c r="B9" s="149"/>
      <c r="C9" s="31"/>
      <c r="D9" s="268"/>
      <c r="E9" s="268"/>
      <c r="F9" s="268"/>
      <c r="G9" s="268"/>
      <c r="H9" s="9"/>
      <c r="I9" s="9"/>
      <c r="J9" s="9"/>
      <c r="K9" s="9"/>
    </row>
    <row r="10" spans="1:11" ht="15" customHeight="1" thickBot="1" x14ac:dyDescent="0.25">
      <c r="A10" s="148" t="s">
        <v>7</v>
      </c>
      <c r="B10" s="150"/>
      <c r="C10" s="31"/>
      <c r="D10" s="268"/>
      <c r="E10" s="268"/>
      <c r="F10" s="268"/>
      <c r="G10" s="268"/>
      <c r="H10" s="31"/>
      <c r="I10" s="31"/>
    </row>
    <row r="11" spans="1:11" ht="15" customHeight="1" thickTop="1" x14ac:dyDescent="0.2">
      <c r="A11" s="151" t="s">
        <v>32</v>
      </c>
      <c r="B11" s="152">
        <f>SUM(B8:B10)</f>
        <v>0</v>
      </c>
      <c r="C11" s="153"/>
      <c r="D11" s="153"/>
      <c r="E11" s="153"/>
      <c r="F11" s="153"/>
      <c r="G11" s="153"/>
      <c r="H11" s="153"/>
      <c r="I11" s="153"/>
    </row>
    <row r="12" spans="1:11" ht="15" customHeight="1" x14ac:dyDescent="0.2">
      <c r="A12" s="145" t="s">
        <v>33</v>
      </c>
      <c r="B12" s="146"/>
      <c r="C12" s="147"/>
      <c r="D12" s="147"/>
      <c r="E12" s="147"/>
      <c r="F12" s="147"/>
      <c r="G12" s="147"/>
      <c r="H12" s="147"/>
      <c r="I12" s="147"/>
    </row>
    <row r="13" spans="1:11" ht="15" customHeight="1" x14ac:dyDescent="0.2">
      <c r="A13" s="148" t="s">
        <v>34</v>
      </c>
      <c r="B13" s="154"/>
      <c r="C13" s="142"/>
      <c r="D13" s="142"/>
      <c r="E13" s="142"/>
      <c r="F13" s="142"/>
      <c r="G13" s="142"/>
      <c r="H13" s="142"/>
      <c r="I13" s="142"/>
    </row>
    <row r="14" spans="1:11" ht="15" customHeight="1" x14ac:dyDescent="0.2">
      <c r="A14" s="148" t="s">
        <v>35</v>
      </c>
      <c r="B14" s="154"/>
      <c r="C14" s="142"/>
      <c r="D14" s="142"/>
      <c r="E14" s="142"/>
      <c r="F14" s="142"/>
      <c r="G14" s="142"/>
      <c r="H14" s="142"/>
      <c r="I14" s="142"/>
    </row>
    <row r="15" spans="1:11" ht="15" customHeight="1" x14ac:dyDescent="0.2">
      <c r="A15" s="148" t="s">
        <v>36</v>
      </c>
      <c r="B15" s="154"/>
      <c r="C15" s="142"/>
      <c r="D15" s="142"/>
      <c r="E15" s="142"/>
      <c r="F15" s="142"/>
      <c r="G15" s="142"/>
      <c r="H15" s="142"/>
      <c r="I15" s="142"/>
    </row>
    <row r="16" spans="1:11" ht="15" customHeight="1" x14ac:dyDescent="0.2">
      <c r="A16" s="148" t="s">
        <v>37</v>
      </c>
      <c r="B16" s="154"/>
      <c r="C16" s="142"/>
      <c r="D16" s="142"/>
      <c r="E16" s="142"/>
      <c r="F16" s="142"/>
      <c r="G16" s="142"/>
      <c r="H16" s="142"/>
      <c r="I16" s="142"/>
    </row>
    <row r="17" spans="1:9" ht="15" customHeight="1" x14ac:dyDescent="0.2">
      <c r="A17" s="148" t="s">
        <v>38</v>
      </c>
      <c r="B17" s="154"/>
      <c r="C17" s="142"/>
      <c r="D17" s="142"/>
      <c r="E17" s="142"/>
      <c r="F17" s="142"/>
      <c r="G17" s="142"/>
      <c r="H17" s="142"/>
      <c r="I17" s="142"/>
    </row>
    <row r="18" spans="1:9" ht="15" customHeight="1" x14ac:dyDescent="0.2">
      <c r="A18" s="148" t="s">
        <v>39</v>
      </c>
      <c r="B18" s="154"/>
      <c r="C18" s="142"/>
      <c r="D18" s="142"/>
      <c r="E18" s="142"/>
      <c r="F18" s="142"/>
      <c r="G18" s="142"/>
      <c r="H18" s="142"/>
      <c r="I18" s="142"/>
    </row>
    <row r="19" spans="1:9" ht="15" customHeight="1" x14ac:dyDescent="0.2">
      <c r="A19" s="148" t="s">
        <v>40</v>
      </c>
      <c r="B19" s="154"/>
      <c r="C19" s="142"/>
      <c r="D19" s="142"/>
      <c r="E19" s="142"/>
      <c r="F19" s="142"/>
      <c r="G19" s="142"/>
      <c r="H19" s="142"/>
      <c r="I19" s="142"/>
    </row>
    <row r="20" spans="1:9" ht="15" customHeight="1" x14ac:dyDescent="0.2">
      <c r="A20" s="148" t="s">
        <v>41</v>
      </c>
      <c r="B20" s="154"/>
      <c r="C20" s="142"/>
      <c r="D20" s="142"/>
      <c r="E20" s="142"/>
      <c r="F20" s="142"/>
      <c r="G20" s="142"/>
      <c r="H20" s="142"/>
      <c r="I20" s="142"/>
    </row>
    <row r="21" spans="1:9" ht="15" customHeight="1" x14ac:dyDescent="0.2">
      <c r="A21" s="148" t="s">
        <v>42</v>
      </c>
      <c r="B21" s="154"/>
      <c r="C21" s="142"/>
      <c r="D21" s="142"/>
      <c r="E21" s="142"/>
      <c r="F21" s="142"/>
      <c r="G21" s="142"/>
      <c r="H21" s="142"/>
      <c r="I21" s="142"/>
    </row>
    <row r="22" spans="1:9" ht="15" customHeight="1" thickBot="1" x14ac:dyDescent="0.25">
      <c r="A22" s="155" t="s">
        <v>43</v>
      </c>
      <c r="B22" s="156">
        <f>ROUND(0.02*SUM(B11:B21),2)</f>
        <v>0</v>
      </c>
      <c r="C22" s="142"/>
      <c r="D22" s="142"/>
      <c r="E22" s="142"/>
      <c r="F22" s="142"/>
      <c r="G22" s="142"/>
      <c r="H22" s="142"/>
      <c r="I22" s="142"/>
    </row>
    <row r="23" spans="1:9" ht="15" customHeight="1" thickTop="1" x14ac:dyDescent="0.2">
      <c r="A23" s="151" t="s">
        <v>44</v>
      </c>
      <c r="B23" s="152">
        <f>SUM(B13:B22)</f>
        <v>0</v>
      </c>
      <c r="C23" s="153"/>
      <c r="D23" s="153"/>
      <c r="E23" s="153"/>
      <c r="F23" s="153"/>
      <c r="G23" s="153"/>
      <c r="H23" s="153"/>
      <c r="I23" s="153"/>
    </row>
    <row r="24" spans="1:9" ht="15" customHeight="1" thickBot="1" x14ac:dyDescent="0.25">
      <c r="A24" s="145"/>
      <c r="B24" s="157"/>
      <c r="C24" s="147"/>
      <c r="D24" s="147"/>
      <c r="E24" s="147"/>
      <c r="F24" s="147"/>
      <c r="G24" s="147"/>
      <c r="H24" s="147"/>
      <c r="I24" s="147"/>
    </row>
    <row r="25" spans="1:9" ht="15" customHeight="1" thickTop="1" x14ac:dyDescent="0.2">
      <c r="A25" s="158" t="s">
        <v>45</v>
      </c>
      <c r="B25" s="159">
        <f>ROUND(0.1*(B11+B23),2)</f>
        <v>0</v>
      </c>
      <c r="C25" s="153"/>
      <c r="D25" s="153"/>
      <c r="E25" s="153"/>
      <c r="F25" s="153"/>
      <c r="G25" s="153"/>
      <c r="H25" s="153"/>
      <c r="I25" s="153"/>
    </row>
    <row r="26" spans="1:9" ht="15" customHeight="1" x14ac:dyDescent="0.2">
      <c r="A26" s="145" t="s">
        <v>46</v>
      </c>
      <c r="B26" s="146"/>
      <c r="C26" s="147"/>
      <c r="D26" s="147"/>
      <c r="E26" s="147"/>
      <c r="F26" s="147"/>
      <c r="G26" s="147"/>
      <c r="H26" s="147"/>
      <c r="I26" s="147"/>
    </row>
    <row r="27" spans="1:9" ht="15" customHeight="1" x14ac:dyDescent="0.2">
      <c r="A27" s="148" t="s">
        <v>47</v>
      </c>
      <c r="B27" s="154"/>
      <c r="C27" s="142"/>
      <c r="D27" s="142"/>
      <c r="E27" s="142"/>
      <c r="F27" s="142"/>
      <c r="G27" s="142"/>
      <c r="H27" s="142"/>
      <c r="I27" s="142"/>
    </row>
    <row r="28" spans="1:9" ht="15" customHeight="1" x14ac:dyDescent="0.2">
      <c r="A28" s="148" t="s">
        <v>48</v>
      </c>
      <c r="B28" s="154"/>
      <c r="C28" s="142"/>
      <c r="D28" s="142"/>
      <c r="E28" s="142"/>
      <c r="F28" s="142"/>
      <c r="G28" s="142"/>
      <c r="H28" s="142"/>
      <c r="I28" s="142"/>
    </row>
    <row r="29" spans="1:9" ht="15" customHeight="1" thickBot="1" x14ac:dyDescent="0.25">
      <c r="A29" s="148" t="s">
        <v>49</v>
      </c>
      <c r="B29" s="160"/>
      <c r="C29" s="142"/>
      <c r="D29" s="142"/>
      <c r="E29" s="142"/>
      <c r="F29" s="142"/>
      <c r="G29" s="142"/>
      <c r="H29" s="142"/>
      <c r="I29" s="142"/>
    </row>
    <row r="30" spans="1:9" ht="15" customHeight="1" thickTop="1" x14ac:dyDescent="0.2">
      <c r="A30" s="151" t="s">
        <v>50</v>
      </c>
      <c r="B30" s="152">
        <f>SUM(B27:B29)</f>
        <v>0</v>
      </c>
      <c r="C30" s="153"/>
      <c r="D30" s="153"/>
      <c r="E30" s="153"/>
      <c r="F30" s="153"/>
      <c r="G30" s="153"/>
      <c r="H30" s="153"/>
      <c r="I30" s="153"/>
    </row>
    <row r="31" spans="1:9" ht="15" customHeight="1" x14ac:dyDescent="0.2">
      <c r="A31" s="145" t="s">
        <v>70</v>
      </c>
      <c r="B31" s="146"/>
      <c r="C31" s="147"/>
      <c r="D31" s="147"/>
      <c r="E31" s="147"/>
      <c r="F31" s="147"/>
      <c r="G31" s="147"/>
      <c r="H31" s="147"/>
      <c r="I31" s="147"/>
    </row>
    <row r="32" spans="1:9" ht="15" customHeight="1" x14ac:dyDescent="0.2">
      <c r="A32" s="148" t="s">
        <v>52</v>
      </c>
      <c r="B32" s="161"/>
      <c r="C32" s="147"/>
      <c r="D32" s="147"/>
      <c r="E32" s="147"/>
      <c r="F32" s="147"/>
      <c r="G32" s="147"/>
      <c r="H32" s="147"/>
      <c r="I32" s="147"/>
    </row>
    <row r="33" spans="1:9" ht="15" customHeight="1" x14ac:dyDescent="0.2">
      <c r="A33" s="148" t="s">
        <v>53</v>
      </c>
      <c r="B33" s="161"/>
      <c r="C33" s="147"/>
      <c r="D33" s="147"/>
      <c r="E33" s="147"/>
      <c r="F33" s="147"/>
      <c r="G33" s="147"/>
      <c r="H33" s="147"/>
      <c r="I33" s="147"/>
    </row>
    <row r="34" spans="1:9" ht="15" customHeight="1" x14ac:dyDescent="0.2">
      <c r="A34" s="148" t="s">
        <v>54</v>
      </c>
      <c r="B34" s="161"/>
      <c r="C34" s="147"/>
      <c r="D34" s="147"/>
      <c r="E34" s="147"/>
      <c r="F34" s="147"/>
      <c r="G34" s="147"/>
      <c r="H34" s="147"/>
      <c r="I34" s="147"/>
    </row>
    <row r="35" spans="1:9" ht="15" customHeight="1" x14ac:dyDescent="0.2">
      <c r="A35" s="148" t="s">
        <v>55</v>
      </c>
      <c r="B35" s="161"/>
      <c r="C35" s="147"/>
      <c r="D35" s="147"/>
      <c r="E35" s="147"/>
      <c r="F35" s="147"/>
      <c r="G35" s="147"/>
      <c r="H35" s="147"/>
      <c r="I35" s="147"/>
    </row>
    <row r="36" spans="1:9" ht="15" customHeight="1" x14ac:dyDescent="0.2">
      <c r="A36" s="148" t="s">
        <v>56</v>
      </c>
      <c r="B36" s="162"/>
      <c r="C36" s="163"/>
      <c r="D36" s="163"/>
      <c r="E36" s="163"/>
      <c r="F36" s="163"/>
      <c r="G36" s="163"/>
      <c r="H36" s="163"/>
      <c r="I36" s="163"/>
    </row>
    <row r="37" spans="1:9" ht="15" customHeight="1" thickBot="1" x14ac:dyDescent="0.25">
      <c r="A37" s="148"/>
      <c r="B37" s="164"/>
      <c r="C37" s="163"/>
      <c r="D37" s="163"/>
      <c r="E37" s="163"/>
      <c r="F37" s="163"/>
      <c r="G37" s="163"/>
      <c r="H37" s="163"/>
      <c r="I37" s="163"/>
    </row>
    <row r="38" spans="1:9" ht="15" customHeight="1" thickTop="1" x14ac:dyDescent="0.2">
      <c r="A38" s="151" t="s">
        <v>57</v>
      </c>
      <c r="B38" s="152">
        <f>SUM(B32:B37)</f>
        <v>0</v>
      </c>
      <c r="C38" s="153"/>
      <c r="D38" s="153"/>
      <c r="E38" s="153"/>
      <c r="F38" s="153"/>
      <c r="G38" s="153"/>
      <c r="H38" s="153"/>
      <c r="I38" s="153"/>
    </row>
    <row r="39" spans="1:9" ht="15" customHeight="1" x14ac:dyDescent="0.2">
      <c r="A39" s="165"/>
      <c r="B39" s="153"/>
      <c r="C39" s="153"/>
      <c r="D39" s="153"/>
      <c r="E39" s="153"/>
      <c r="F39" s="153"/>
      <c r="G39" s="153"/>
      <c r="H39" s="153"/>
      <c r="I39" s="153"/>
    </row>
    <row r="40" spans="1:9" ht="15" customHeight="1" x14ac:dyDescent="0.2">
      <c r="A40" s="166" t="s">
        <v>58</v>
      </c>
      <c r="B40" s="167">
        <f>B11+B23+B25+B30+B38</f>
        <v>0</v>
      </c>
      <c r="C40" s="153"/>
      <c r="D40" s="153"/>
      <c r="E40" s="153"/>
      <c r="F40" s="153"/>
      <c r="G40" s="153"/>
      <c r="H40" s="153"/>
      <c r="I40" s="153"/>
    </row>
    <row r="41" spans="1:9" ht="15" customHeight="1" x14ac:dyDescent="0.2">
      <c r="A41" s="168"/>
      <c r="B41" s="147"/>
      <c r="C41" s="147"/>
      <c r="D41" s="147"/>
      <c r="E41" s="147"/>
      <c r="F41" s="147"/>
      <c r="G41" s="147"/>
      <c r="H41" s="147"/>
      <c r="I41" s="147"/>
    </row>
  </sheetData>
  <mergeCells count="3">
    <mergeCell ref="A2:B2"/>
    <mergeCell ref="A1:F1"/>
    <mergeCell ref="D6:G1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7140-4063-4A44-9E67-6077D416BF64}">
  <dimension ref="A1:G43"/>
  <sheetViews>
    <sheetView topLeftCell="A10" workbookViewId="0">
      <selection activeCell="B8" sqref="B8"/>
    </sheetView>
  </sheetViews>
  <sheetFormatPr baseColWidth="10" defaultColWidth="10.7109375" defaultRowHeight="15" x14ac:dyDescent="0.2"/>
  <cols>
    <col min="1" max="1" width="60.7109375" style="84" customWidth="1"/>
    <col min="2" max="2" width="21.42578125" style="84" customWidth="1"/>
    <col min="3" max="7" width="11.42578125" style="84" customWidth="1"/>
    <col min="8" max="16384" width="10.7109375" style="84"/>
  </cols>
  <sheetData>
    <row r="1" spans="1:7" ht="55.5" customHeight="1" x14ac:dyDescent="0.2">
      <c r="A1" s="283" t="s">
        <v>170</v>
      </c>
      <c r="B1" s="284"/>
      <c r="C1" s="284"/>
      <c r="D1" s="284"/>
      <c r="E1" s="284"/>
      <c r="F1" s="285"/>
    </row>
    <row r="2" spans="1:7" s="1" customFormat="1" ht="15.75" customHeight="1" x14ac:dyDescent="0.2">
      <c r="A2" s="296" t="s">
        <v>136</v>
      </c>
      <c r="B2" s="297"/>
      <c r="C2" s="2"/>
    </row>
    <row r="3" spans="1:7" s="1" customFormat="1" ht="15.75" customHeight="1" x14ac:dyDescent="0.2">
      <c r="A3" s="298"/>
      <c r="B3" s="299"/>
      <c r="C3" s="32"/>
    </row>
    <row r="4" spans="1:7" s="9" customFormat="1" ht="52.5" customHeight="1" x14ac:dyDescent="0.2">
      <c r="A4" s="1"/>
      <c r="B4" s="169" t="s">
        <v>100</v>
      </c>
      <c r="C4" s="1"/>
      <c r="D4" s="1"/>
      <c r="E4" s="1"/>
      <c r="F4" s="1"/>
      <c r="G4" s="1"/>
    </row>
    <row r="5" spans="1:7" s="9" customFormat="1" ht="15.75" x14ac:dyDescent="0.2">
      <c r="A5" s="24"/>
      <c r="B5" s="142"/>
      <c r="C5" s="142"/>
      <c r="D5" s="1"/>
      <c r="E5" s="1"/>
      <c r="F5" s="1"/>
      <c r="G5" s="1"/>
    </row>
    <row r="6" spans="1:7" s="9" customFormat="1" ht="21" customHeight="1" x14ac:dyDescent="0.2">
      <c r="A6" s="24"/>
      <c r="B6" s="143" t="s">
        <v>21</v>
      </c>
      <c r="C6" s="144"/>
      <c r="D6" s="264" t="s">
        <v>171</v>
      </c>
      <c r="E6" s="265"/>
      <c r="F6" s="265"/>
      <c r="G6" s="266"/>
    </row>
    <row r="7" spans="1:7" ht="15" customHeight="1" x14ac:dyDescent="0.2">
      <c r="A7" s="145" t="s">
        <v>29</v>
      </c>
      <c r="B7" s="146"/>
      <c r="C7" s="147"/>
      <c r="D7" s="267"/>
      <c r="E7" s="268"/>
      <c r="F7" s="268"/>
      <c r="G7" s="269"/>
    </row>
    <row r="8" spans="1:7" ht="15" customHeight="1" x14ac:dyDescent="0.2">
      <c r="A8" s="148" t="s">
        <v>0</v>
      </c>
      <c r="B8" s="154"/>
      <c r="C8" s="142"/>
      <c r="D8" s="267"/>
      <c r="E8" s="268"/>
      <c r="F8" s="268"/>
      <c r="G8" s="269"/>
    </row>
    <row r="9" spans="1:7" ht="15" customHeight="1" x14ac:dyDescent="0.2">
      <c r="A9" s="148" t="s">
        <v>30</v>
      </c>
      <c r="B9" s="149"/>
      <c r="C9" s="31"/>
      <c r="D9" s="267"/>
      <c r="E9" s="268"/>
      <c r="F9" s="268"/>
      <c r="G9" s="269"/>
    </row>
    <row r="10" spans="1:7" ht="15" customHeight="1" x14ac:dyDescent="0.2">
      <c r="A10" s="148" t="s">
        <v>31</v>
      </c>
      <c r="B10" s="149"/>
      <c r="C10" s="31"/>
      <c r="D10" s="270"/>
      <c r="E10" s="271"/>
      <c r="F10" s="271"/>
      <c r="G10" s="272"/>
    </row>
    <row r="11" spans="1:7" ht="15" customHeight="1" thickBot="1" x14ac:dyDescent="0.25">
      <c r="A11" s="148" t="s">
        <v>7</v>
      </c>
      <c r="B11" s="150"/>
      <c r="C11" s="31"/>
      <c r="D11" s="31"/>
      <c r="E11" s="31"/>
      <c r="F11" s="31"/>
      <c r="G11" s="31"/>
    </row>
    <row r="12" spans="1:7" ht="15" customHeight="1" thickTop="1" x14ac:dyDescent="0.2">
      <c r="A12" s="151" t="s">
        <v>32</v>
      </c>
      <c r="B12" s="152">
        <f>SUM(B8:B11)</f>
        <v>0</v>
      </c>
      <c r="C12" s="153"/>
      <c r="D12" s="153"/>
      <c r="E12" s="153"/>
      <c r="F12" s="153"/>
      <c r="G12" s="153"/>
    </row>
    <row r="13" spans="1:7" ht="15" customHeight="1" x14ac:dyDescent="0.2">
      <c r="A13" s="145" t="s">
        <v>33</v>
      </c>
      <c r="B13" s="146"/>
      <c r="C13" s="147"/>
      <c r="D13" s="147"/>
      <c r="E13" s="147"/>
      <c r="F13" s="147"/>
      <c r="G13" s="147"/>
    </row>
    <row r="14" spans="1:7" ht="15" customHeight="1" x14ac:dyDescent="0.2">
      <c r="A14" s="148" t="s">
        <v>34</v>
      </c>
      <c r="B14" s="154"/>
      <c r="C14" s="142"/>
      <c r="D14" s="142"/>
      <c r="E14" s="142"/>
      <c r="F14" s="142"/>
      <c r="G14" s="142"/>
    </row>
    <row r="15" spans="1:7" ht="15" customHeight="1" x14ac:dyDescent="0.2">
      <c r="A15" s="148" t="s">
        <v>35</v>
      </c>
      <c r="B15" s="154"/>
      <c r="C15" s="142"/>
      <c r="D15" s="142"/>
      <c r="E15" s="142"/>
      <c r="F15" s="142"/>
      <c r="G15" s="142"/>
    </row>
    <row r="16" spans="1:7" ht="15" customHeight="1" x14ac:dyDescent="0.2">
      <c r="A16" s="148" t="s">
        <v>36</v>
      </c>
      <c r="B16" s="154"/>
      <c r="C16" s="142"/>
      <c r="D16" s="142"/>
      <c r="E16" s="142"/>
      <c r="F16" s="142"/>
      <c r="G16" s="142"/>
    </row>
    <row r="17" spans="1:7" ht="15" customHeight="1" x14ac:dyDescent="0.2">
      <c r="A17" s="148" t="s">
        <v>37</v>
      </c>
      <c r="B17" s="154"/>
      <c r="C17" s="142"/>
      <c r="D17" s="142"/>
      <c r="E17" s="142"/>
      <c r="F17" s="142"/>
      <c r="G17" s="142"/>
    </row>
    <row r="18" spans="1:7" ht="15" customHeight="1" x14ac:dyDescent="0.2">
      <c r="A18" s="148" t="s">
        <v>175</v>
      </c>
      <c r="B18" s="154"/>
      <c r="C18" s="142"/>
      <c r="D18" s="142"/>
      <c r="E18" s="142"/>
      <c r="F18" s="142"/>
      <c r="G18" s="142"/>
    </row>
    <row r="19" spans="1:7" ht="15" customHeight="1" x14ac:dyDescent="0.2">
      <c r="A19" s="148" t="s">
        <v>39</v>
      </c>
      <c r="B19" s="154"/>
      <c r="C19" s="142"/>
      <c r="D19" s="142"/>
      <c r="E19" s="142"/>
      <c r="F19" s="142"/>
      <c r="G19" s="142"/>
    </row>
    <row r="20" spans="1:7" ht="15" customHeight="1" x14ac:dyDescent="0.2">
      <c r="A20" s="148" t="s">
        <v>40</v>
      </c>
      <c r="B20" s="154"/>
      <c r="C20" s="142"/>
      <c r="D20" s="142"/>
      <c r="E20" s="142"/>
      <c r="F20" s="142"/>
      <c r="G20" s="142"/>
    </row>
    <row r="21" spans="1:7" ht="15" customHeight="1" x14ac:dyDescent="0.2">
      <c r="A21" s="148" t="s">
        <v>41</v>
      </c>
      <c r="B21" s="154"/>
      <c r="C21" s="142"/>
      <c r="D21" s="142"/>
      <c r="E21" s="142"/>
      <c r="F21" s="142"/>
      <c r="G21" s="142"/>
    </row>
    <row r="22" spans="1:7" ht="15" customHeight="1" x14ac:dyDescent="0.2">
      <c r="A22" s="148" t="s">
        <v>42</v>
      </c>
      <c r="B22" s="154"/>
      <c r="C22" s="142"/>
      <c r="D22" s="142"/>
      <c r="E22" s="142"/>
      <c r="F22" s="142"/>
      <c r="G22" s="142"/>
    </row>
    <row r="23" spans="1:7" ht="15" customHeight="1" thickBot="1" x14ac:dyDescent="0.25">
      <c r="A23" s="155" t="s">
        <v>43</v>
      </c>
      <c r="B23" s="156">
        <f>ROUND(0.02*SUM(B12:B22),2)</f>
        <v>0</v>
      </c>
      <c r="C23" s="142"/>
      <c r="D23" s="142"/>
      <c r="E23" s="142"/>
      <c r="F23" s="142"/>
      <c r="G23" s="142"/>
    </row>
    <row r="24" spans="1:7" ht="15" customHeight="1" thickTop="1" x14ac:dyDescent="0.2">
      <c r="A24" s="151" t="s">
        <v>44</v>
      </c>
      <c r="B24" s="152">
        <f>SUM(B14:B23)</f>
        <v>0</v>
      </c>
      <c r="C24" s="153"/>
      <c r="D24" s="153"/>
      <c r="E24" s="153"/>
      <c r="F24" s="153"/>
      <c r="G24" s="153"/>
    </row>
    <row r="25" spans="1:7" ht="15" customHeight="1" thickBot="1" x14ac:dyDescent="0.25">
      <c r="A25" s="145"/>
      <c r="B25" s="157"/>
      <c r="C25" s="147"/>
      <c r="D25" s="147"/>
      <c r="E25" s="147"/>
      <c r="F25" s="147"/>
      <c r="G25" s="147"/>
    </row>
    <row r="26" spans="1:7" ht="15" customHeight="1" thickTop="1" x14ac:dyDescent="0.2">
      <c r="A26" s="158" t="s">
        <v>118</v>
      </c>
      <c r="B26" s="159">
        <f>ROUND(0.15*(B12+B24),2)</f>
        <v>0</v>
      </c>
      <c r="C26" s="153"/>
      <c r="D26" s="153"/>
      <c r="E26" s="153"/>
      <c r="F26" s="153"/>
      <c r="G26" s="153"/>
    </row>
    <row r="27" spans="1:7" ht="15" customHeight="1" x14ac:dyDescent="0.2">
      <c r="A27" s="145" t="s">
        <v>46</v>
      </c>
      <c r="B27" s="146"/>
      <c r="C27" s="147"/>
      <c r="D27" s="147"/>
      <c r="E27" s="147"/>
      <c r="F27" s="147"/>
      <c r="G27" s="147"/>
    </row>
    <row r="28" spans="1:7" ht="15" customHeight="1" x14ac:dyDescent="0.2">
      <c r="A28" s="148" t="s">
        <v>47</v>
      </c>
      <c r="B28" s="154"/>
      <c r="C28" s="142"/>
      <c r="D28" s="142"/>
      <c r="E28" s="142"/>
      <c r="F28" s="142"/>
      <c r="G28" s="142"/>
    </row>
    <row r="29" spans="1:7" ht="15" customHeight="1" x14ac:dyDescent="0.2">
      <c r="A29" s="148" t="s">
        <v>48</v>
      </c>
      <c r="B29" s="154"/>
      <c r="C29" s="142"/>
      <c r="D29" s="142"/>
      <c r="E29" s="142"/>
      <c r="F29" s="142"/>
      <c r="G29" s="142"/>
    </row>
    <row r="30" spans="1:7" ht="15" customHeight="1" thickBot="1" x14ac:dyDescent="0.25">
      <c r="A30" s="148" t="s">
        <v>49</v>
      </c>
      <c r="B30" s="160"/>
      <c r="C30" s="142"/>
      <c r="D30" s="142"/>
      <c r="E30" s="142"/>
      <c r="F30" s="142"/>
      <c r="G30" s="142"/>
    </row>
    <row r="31" spans="1:7" ht="15" customHeight="1" thickTop="1" x14ac:dyDescent="0.2">
      <c r="A31" s="151" t="s">
        <v>50</v>
      </c>
      <c r="B31" s="152">
        <f>SUM(B28:B30)</f>
        <v>0</v>
      </c>
      <c r="C31" s="153"/>
      <c r="D31" s="153"/>
      <c r="E31" s="153"/>
      <c r="F31" s="153"/>
      <c r="G31" s="153"/>
    </row>
    <row r="32" spans="1:7" ht="15" customHeight="1" x14ac:dyDescent="0.2">
      <c r="A32" s="145" t="s">
        <v>70</v>
      </c>
      <c r="B32" s="171"/>
      <c r="C32" s="153"/>
      <c r="D32" s="153"/>
      <c r="E32" s="153"/>
      <c r="F32" s="153"/>
      <c r="G32" s="153"/>
    </row>
    <row r="33" spans="1:7" ht="15" customHeight="1" x14ac:dyDescent="0.2">
      <c r="A33" s="172"/>
      <c r="B33" s="173"/>
      <c r="C33" s="153"/>
      <c r="D33" s="153"/>
      <c r="E33" s="153"/>
      <c r="F33" s="153"/>
      <c r="G33" s="153"/>
    </row>
    <row r="34" spans="1:7" ht="15" customHeight="1" x14ac:dyDescent="0.2">
      <c r="A34" s="172"/>
      <c r="B34" s="173"/>
      <c r="C34" s="153"/>
      <c r="D34" s="153"/>
      <c r="E34" s="153"/>
      <c r="F34" s="153"/>
      <c r="G34" s="153"/>
    </row>
    <row r="35" spans="1:7" ht="15" customHeight="1" x14ac:dyDescent="0.2">
      <c r="A35" s="174"/>
      <c r="B35" s="175"/>
      <c r="C35" s="153"/>
      <c r="D35" s="153"/>
      <c r="E35" s="153"/>
      <c r="F35" s="153"/>
      <c r="G35" s="153"/>
    </row>
    <row r="36" spans="1:7" ht="15" customHeight="1" x14ac:dyDescent="0.2">
      <c r="A36" s="151" t="s">
        <v>57</v>
      </c>
      <c r="B36" s="152">
        <f>SUM(B33:B35)</f>
        <v>0</v>
      </c>
      <c r="C36" s="153"/>
      <c r="D36" s="153"/>
      <c r="E36" s="153"/>
      <c r="F36" s="153"/>
      <c r="G36" s="153"/>
    </row>
    <row r="37" spans="1:7" ht="15" customHeight="1" x14ac:dyDescent="0.2">
      <c r="A37" s="165"/>
      <c r="B37" s="153"/>
      <c r="C37" s="147"/>
      <c r="D37" s="147"/>
      <c r="E37" s="147"/>
      <c r="F37" s="147"/>
      <c r="G37" s="147"/>
    </row>
    <row r="38" spans="1:7" ht="15" customHeight="1" x14ac:dyDescent="0.2">
      <c r="A38" s="166" t="s">
        <v>58</v>
      </c>
      <c r="B38" s="167">
        <f>B12+B24+B26+B31</f>
        <v>0</v>
      </c>
      <c r="C38" s="163"/>
      <c r="D38" s="163"/>
      <c r="E38" s="163"/>
      <c r="F38" s="163"/>
      <c r="G38" s="163"/>
    </row>
    <row r="39" spans="1:7" ht="15" customHeight="1" x14ac:dyDescent="0.2">
      <c r="A39" s="168"/>
      <c r="B39" s="147"/>
      <c r="C39" s="163"/>
      <c r="D39" s="163"/>
      <c r="E39" s="163"/>
      <c r="F39" s="163"/>
      <c r="G39" s="163"/>
    </row>
    <row r="40" spans="1:7" ht="15" customHeight="1" x14ac:dyDescent="0.2">
      <c r="C40" s="153"/>
      <c r="D40" s="153"/>
      <c r="E40" s="153"/>
      <c r="F40" s="153"/>
      <c r="G40" s="153"/>
    </row>
    <row r="41" spans="1:7" ht="15" customHeight="1" x14ac:dyDescent="0.2">
      <c r="C41" s="153"/>
      <c r="D41" s="153"/>
      <c r="E41" s="153"/>
      <c r="F41" s="153"/>
      <c r="G41" s="153"/>
    </row>
    <row r="42" spans="1:7" ht="15" customHeight="1" x14ac:dyDescent="0.2">
      <c r="C42" s="153"/>
      <c r="D42" s="153"/>
      <c r="E42" s="153"/>
      <c r="F42" s="153"/>
      <c r="G42" s="153"/>
    </row>
    <row r="43" spans="1:7" ht="15" customHeight="1" x14ac:dyDescent="0.2">
      <c r="C43" s="147"/>
      <c r="D43" s="147"/>
      <c r="E43" s="147"/>
      <c r="F43" s="147"/>
      <c r="G43" s="147"/>
    </row>
  </sheetData>
  <mergeCells count="3">
    <mergeCell ref="A2:B3"/>
    <mergeCell ref="A1:F1"/>
    <mergeCell ref="D6:G1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5504-D8BB-4500-BF9A-E203A206252C}">
  <dimension ref="A1:I49"/>
  <sheetViews>
    <sheetView topLeftCell="A7" zoomScale="115" zoomScaleNormal="115" workbookViewId="0">
      <selection activeCell="B16" sqref="B16"/>
    </sheetView>
  </sheetViews>
  <sheetFormatPr baseColWidth="10" defaultColWidth="10.7109375" defaultRowHeight="20.25" customHeight="1" x14ac:dyDescent="0.2"/>
  <cols>
    <col min="1" max="1" width="72.7109375" style="9" customWidth="1"/>
    <col min="2" max="3" width="18.7109375" style="142" customWidth="1"/>
    <col min="4" max="5" width="18.7109375" style="9" customWidth="1"/>
    <col min="6" max="16384" width="10.7109375" style="9"/>
  </cols>
  <sheetData>
    <row r="1" spans="1:6" ht="76.5" customHeight="1" thickBot="1" x14ac:dyDescent="0.25">
      <c r="A1" s="300" t="s">
        <v>157</v>
      </c>
      <c r="B1" s="301"/>
      <c r="C1" s="301"/>
      <c r="D1" s="301"/>
    </row>
    <row r="2" spans="1:6" ht="35.25" customHeight="1" thickBot="1" x14ac:dyDescent="0.25">
      <c r="A2" s="176" t="s">
        <v>28</v>
      </c>
      <c r="B2" s="9"/>
      <c r="C2" s="9"/>
    </row>
    <row r="3" spans="1:6" ht="15.75" x14ac:dyDescent="0.2">
      <c r="A3" s="24"/>
    </row>
    <row r="4" spans="1:6" ht="21" customHeight="1" x14ac:dyDescent="0.2">
      <c r="A4" s="24"/>
      <c r="B4" s="143" t="s">
        <v>58</v>
      </c>
      <c r="C4" s="144"/>
    </row>
    <row r="5" spans="1:6" ht="21" customHeight="1" x14ac:dyDescent="0.2">
      <c r="A5" s="145" t="s">
        <v>138</v>
      </c>
      <c r="B5" s="146"/>
    </row>
    <row r="6" spans="1:6" ht="12.75" customHeight="1" x14ac:dyDescent="0.2">
      <c r="A6" s="148" t="s">
        <v>0</v>
      </c>
      <c r="B6" s="154">
        <f>'3.1 - Personnel'!G8</f>
        <v>0</v>
      </c>
    </row>
    <row r="7" spans="1:6" ht="15" x14ac:dyDescent="0.2">
      <c r="A7" s="148" t="s">
        <v>30</v>
      </c>
      <c r="B7" s="149">
        <f>'3.1 - Personnel'!G12</f>
        <v>0</v>
      </c>
    </row>
    <row r="8" spans="1:6" ht="15" customHeight="1" x14ac:dyDescent="0.2">
      <c r="A8" s="148" t="s">
        <v>31</v>
      </c>
      <c r="B8" s="149">
        <f>'3.1 - Personnel'!G15</f>
        <v>0</v>
      </c>
    </row>
    <row r="9" spans="1:6" ht="15" customHeight="1" thickBot="1" x14ac:dyDescent="0.25">
      <c r="A9" s="148" t="s">
        <v>7</v>
      </c>
      <c r="B9" s="150">
        <f>'3.1 - Personnel'!G18</f>
        <v>0</v>
      </c>
    </row>
    <row r="10" spans="1:6" ht="15" customHeight="1" thickTop="1" x14ac:dyDescent="0.2">
      <c r="A10" s="151" t="s">
        <v>32</v>
      </c>
      <c r="B10" s="152">
        <f>SUM(B6:B9)</f>
        <v>0</v>
      </c>
    </row>
    <row r="11" spans="1:6" ht="15" customHeight="1" x14ac:dyDescent="0.2">
      <c r="A11" s="145" t="s">
        <v>139</v>
      </c>
      <c r="B11" s="146"/>
    </row>
    <row r="12" spans="1:6" ht="15" customHeight="1" x14ac:dyDescent="0.2">
      <c r="A12" s="148" t="s">
        <v>34</v>
      </c>
      <c r="B12" s="154"/>
    </row>
    <row r="13" spans="1:6" s="177" customFormat="1" ht="15" customHeight="1" x14ac:dyDescent="0.2">
      <c r="A13" s="148" t="s">
        <v>35</v>
      </c>
      <c r="B13" s="154"/>
      <c r="C13" s="142"/>
      <c r="D13" s="9"/>
      <c r="E13" s="9"/>
      <c r="F13" s="9"/>
    </row>
    <row r="14" spans="1:6" ht="15" customHeight="1" x14ac:dyDescent="0.2">
      <c r="A14" s="148" t="s">
        <v>36</v>
      </c>
      <c r="B14" s="154"/>
    </row>
    <row r="15" spans="1:6" s="177" customFormat="1" ht="15" customHeight="1" x14ac:dyDescent="0.2">
      <c r="A15" s="148" t="s">
        <v>176</v>
      </c>
      <c r="B15" s="154">
        <f>'3.2 - Fonctionnement'!D21</f>
        <v>0</v>
      </c>
      <c r="C15" s="142"/>
    </row>
    <row r="16" spans="1:6" ht="15" customHeight="1" x14ac:dyDescent="0.2">
      <c r="A16" s="148" t="s">
        <v>74</v>
      </c>
      <c r="B16" s="154">
        <f>'3.2 - Fonctionnement'!D34</f>
        <v>0</v>
      </c>
    </row>
    <row r="17" spans="1:3" ht="15" customHeight="1" x14ac:dyDescent="0.2">
      <c r="A17" s="148" t="s">
        <v>39</v>
      </c>
      <c r="B17" s="154">
        <f>'3.2 - Fonctionnement'!D41</f>
        <v>0</v>
      </c>
    </row>
    <row r="18" spans="1:3" ht="15" customHeight="1" x14ac:dyDescent="0.2">
      <c r="A18" s="148" t="s">
        <v>40</v>
      </c>
      <c r="B18" s="154">
        <f>'3.2 - Fonctionnement'!D51</f>
        <v>0</v>
      </c>
    </row>
    <row r="19" spans="1:3" ht="15" customHeight="1" x14ac:dyDescent="0.2">
      <c r="A19" s="148" t="s">
        <v>41</v>
      </c>
      <c r="B19" s="154">
        <f>'3.2 - Fonctionnement'!E66</f>
        <v>0</v>
      </c>
    </row>
    <row r="20" spans="1:3" ht="15" customHeight="1" x14ac:dyDescent="0.2">
      <c r="A20" s="148" t="s">
        <v>42</v>
      </c>
      <c r="B20" s="154"/>
    </row>
    <row r="21" spans="1:3" ht="15" customHeight="1" thickBot="1" x14ac:dyDescent="0.25">
      <c r="A21" s="155" t="s">
        <v>43</v>
      </c>
      <c r="B21" s="156">
        <f>ROUND(0.02*SUM(B10:B20),2)</f>
        <v>0</v>
      </c>
    </row>
    <row r="22" spans="1:3" ht="15" customHeight="1" thickTop="1" x14ac:dyDescent="0.2">
      <c r="A22" s="151" t="s">
        <v>44</v>
      </c>
      <c r="B22" s="152">
        <f>SUM(B12:B21)</f>
        <v>0</v>
      </c>
    </row>
    <row r="23" spans="1:3" ht="15" customHeight="1" thickBot="1" x14ac:dyDescent="0.25">
      <c r="A23" s="145"/>
      <c r="B23" s="157"/>
    </row>
    <row r="24" spans="1:3" ht="15" customHeight="1" thickTop="1" x14ac:dyDescent="0.2">
      <c r="A24" s="158" t="s">
        <v>45</v>
      </c>
      <c r="B24" s="159">
        <f>ROUND(0.1*(B10+B22),2)</f>
        <v>0</v>
      </c>
    </row>
    <row r="25" spans="1:3" s="177" customFormat="1" ht="15" customHeight="1" x14ac:dyDescent="0.2">
      <c r="A25" s="145" t="s">
        <v>140</v>
      </c>
      <c r="B25" s="146"/>
      <c r="C25" s="142"/>
    </row>
    <row r="26" spans="1:3" ht="15" customHeight="1" x14ac:dyDescent="0.2">
      <c r="A26" s="148" t="s">
        <v>47</v>
      </c>
      <c r="B26" s="154">
        <f>'3.3 - Equipements'!G11</f>
        <v>0</v>
      </c>
    </row>
    <row r="27" spans="1:3" s="5" customFormat="1" ht="15" customHeight="1" x14ac:dyDescent="0.2">
      <c r="A27" s="148" t="s">
        <v>48</v>
      </c>
      <c r="B27" s="154">
        <f>'3.3 - Equipements'!I27</f>
        <v>0</v>
      </c>
      <c r="C27" s="142"/>
    </row>
    <row r="28" spans="1:3" ht="15" customHeight="1" thickBot="1" x14ac:dyDescent="0.25">
      <c r="A28" s="148" t="s">
        <v>49</v>
      </c>
      <c r="B28" s="160">
        <f>'3.3 - Equipements'!H37</f>
        <v>0</v>
      </c>
    </row>
    <row r="29" spans="1:3" ht="15" customHeight="1" thickTop="1" x14ac:dyDescent="0.2">
      <c r="A29" s="151" t="s">
        <v>50</v>
      </c>
      <c r="B29" s="152">
        <f>SUM(B26:B28)</f>
        <v>0</v>
      </c>
    </row>
    <row r="30" spans="1:3" s="177" customFormat="1" ht="15" customHeight="1" x14ac:dyDescent="0.2">
      <c r="A30" s="145" t="s">
        <v>141</v>
      </c>
      <c r="B30" s="146"/>
      <c r="C30" s="142"/>
    </row>
    <row r="31" spans="1:3" s="177" customFormat="1" ht="15" customHeight="1" x14ac:dyDescent="0.2">
      <c r="A31" s="148" t="s">
        <v>51</v>
      </c>
      <c r="B31" s="162">
        <f>'3.4 - ST Synthèse'!F10</f>
        <v>0</v>
      </c>
      <c r="C31" s="142"/>
    </row>
    <row r="32" spans="1:3" s="177" customFormat="1" ht="15" customHeight="1" x14ac:dyDescent="0.2">
      <c r="A32" s="148" t="s">
        <v>52</v>
      </c>
      <c r="B32" s="162">
        <f>'3.4 - ST Synthèse'!F20</f>
        <v>0</v>
      </c>
      <c r="C32" s="142"/>
    </row>
    <row r="33" spans="1:9" ht="15" customHeight="1" x14ac:dyDescent="0.2">
      <c r="A33" s="148" t="s">
        <v>53</v>
      </c>
      <c r="B33" s="162">
        <f>'3.4 - ST Synthèse'!F30</f>
        <v>0</v>
      </c>
    </row>
    <row r="34" spans="1:9" ht="15" customHeight="1" x14ac:dyDescent="0.2">
      <c r="A34" s="148" t="s">
        <v>54</v>
      </c>
      <c r="B34" s="162">
        <f>SUM('3.4 - ST Synthèse'!F41,'3.4 - ST Synthèse'!F50,'3.4 - ST Synthèse'!F59)</f>
        <v>0</v>
      </c>
    </row>
    <row r="35" spans="1:9" ht="15" customHeight="1" x14ac:dyDescent="0.2">
      <c r="A35" s="148" t="s">
        <v>55</v>
      </c>
      <c r="B35" s="162">
        <f>'3.4 - ST Synthèse'!F68</f>
        <v>0</v>
      </c>
    </row>
    <row r="36" spans="1:9" ht="15" customHeight="1" thickBot="1" x14ac:dyDescent="0.25">
      <c r="A36" s="148" t="s">
        <v>56</v>
      </c>
      <c r="B36" s="164">
        <f>'3.4 - ST Synthèse'!F78</f>
        <v>0</v>
      </c>
    </row>
    <row r="37" spans="1:9" ht="15" customHeight="1" thickTop="1" x14ac:dyDescent="0.2">
      <c r="A37" s="151" t="s">
        <v>57</v>
      </c>
      <c r="B37" s="152">
        <f>SUM(B31:B36)</f>
        <v>0</v>
      </c>
    </row>
    <row r="38" spans="1:9" ht="15" customHeight="1" x14ac:dyDescent="0.2">
      <c r="A38" s="165"/>
      <c r="B38" s="153"/>
    </row>
    <row r="39" spans="1:9" ht="15" customHeight="1" x14ac:dyDescent="0.2">
      <c r="A39" s="166" t="s">
        <v>58</v>
      </c>
      <c r="B39" s="167">
        <f>B10+B22+B24+B29+B37</f>
        <v>0</v>
      </c>
    </row>
    <row r="40" spans="1:9" s="177" customFormat="1" ht="15" customHeight="1" x14ac:dyDescent="0.2">
      <c r="A40" s="168"/>
      <c r="B40" s="147"/>
      <c r="C40" s="142"/>
    </row>
    <row r="41" spans="1:9" s="177" customFormat="1" ht="15" customHeight="1" x14ac:dyDescent="0.2">
      <c r="A41" s="178" t="s">
        <v>117</v>
      </c>
      <c r="B41" s="179">
        <f>ROUND(B39*B45,2)</f>
        <v>0</v>
      </c>
      <c r="C41" s="142"/>
    </row>
    <row r="42" spans="1:9" ht="15" customHeight="1" x14ac:dyDescent="0.2">
      <c r="A42" s="180" t="s">
        <v>142</v>
      </c>
      <c r="B42" s="181"/>
      <c r="C42" s="9"/>
      <c r="D42" s="142" t="s">
        <v>143</v>
      </c>
    </row>
    <row r="43" spans="1:9" ht="15" customHeight="1" x14ac:dyDescent="0.2">
      <c r="A43" s="180" t="s">
        <v>144</v>
      </c>
      <c r="B43" s="181"/>
      <c r="D43" s="142" t="s">
        <v>145</v>
      </c>
    </row>
    <row r="44" spans="1:9" ht="15" customHeight="1" x14ac:dyDescent="0.2">
      <c r="A44" s="180" t="s">
        <v>146</v>
      </c>
      <c r="B44" s="181"/>
      <c r="D44" s="142" t="s">
        <v>147</v>
      </c>
    </row>
    <row r="45" spans="1:9" ht="15" customHeight="1" x14ac:dyDescent="0.2">
      <c r="A45" s="180" t="s">
        <v>172</v>
      </c>
      <c r="B45" s="182"/>
      <c r="D45" s="142"/>
      <c r="E45" s="265" t="s">
        <v>173</v>
      </c>
      <c r="F45" s="265"/>
      <c r="G45" s="265"/>
      <c r="H45" s="265"/>
      <c r="I45" s="265"/>
    </row>
    <row r="46" spans="1:9" ht="15" customHeight="1" x14ac:dyDescent="0.2">
      <c r="A46" s="183" t="s">
        <v>59</v>
      </c>
      <c r="B46" s="184">
        <f>B39-B41</f>
        <v>0</v>
      </c>
      <c r="D46" s="170"/>
      <c r="E46" s="268"/>
      <c r="F46" s="268"/>
      <c r="G46" s="268"/>
      <c r="H46" s="268"/>
      <c r="I46" s="268"/>
    </row>
    <row r="47" spans="1:9" ht="15" customHeight="1" x14ac:dyDescent="0.2">
      <c r="D47" s="170"/>
      <c r="E47" s="268"/>
      <c r="F47" s="268"/>
      <c r="G47" s="268"/>
      <c r="H47" s="268"/>
      <c r="I47" s="268"/>
    </row>
    <row r="48" spans="1:9" ht="15" customHeight="1" x14ac:dyDescent="0.2">
      <c r="E48" s="268"/>
      <c r="F48" s="268"/>
      <c r="G48" s="268"/>
      <c r="H48" s="268"/>
      <c r="I48" s="268"/>
    </row>
    <row r="49" ht="22.5" customHeight="1" x14ac:dyDescent="0.2"/>
  </sheetData>
  <mergeCells count="2">
    <mergeCell ref="A1:D1"/>
    <mergeCell ref="E45:I48"/>
  </mergeCells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_x0020_d_x0027_aide xmlns="a72a0a02-14d0-4e4d-8130-a5699b3e8e4a" xsi:nil="true"/>
    <Coop_x00e9_ration xmlns="a72a0a02-14d0-4e4d-8130-a5699b3e8e4a" xsi:nil="true"/>
    <InspectiondesFinances xmlns="a72a0a02-14d0-4e4d-8130-a5699b3e8e4a" xsi:nil="true"/>
    <Processus xmlns="a72a0a02-14d0-4e4d-8130-a5699b3e8e4a" xsi:nil="true"/>
    <_ip_UnifiedCompliancePolicyProperties xmlns="http://schemas.microsoft.com/sharepoint/v3" xsi:nil="true"/>
    <TypedArr_x00ea_t_x00e9_ xmlns="a72a0a02-14d0-4e4d-8130-a5699b3e8e4a" xsi:nil="true"/>
    <TaxCatchAll xmlns="19a97b96-bc09-4018-90a5-ce25f9952f90" xsi:nil="true"/>
    <Type_x0020_de_x0020_document xmlns="a72a0a02-14d0-4e4d-8130-a5699b3e8e4a" xsi:nil="true"/>
    <Version_x0020_Date xmlns="a72a0a02-14d0-4e4d-8130-a5699b3e8e4a" xsi:nil="true"/>
    <lcf76f155ced4ddcb4097134ff3c332f xmlns="a72a0a02-14d0-4e4d-8130-a5699b3e8e4a">
      <Terms xmlns="http://schemas.microsoft.com/office/infopath/2007/PartnerControls"/>
    </lcf76f155ced4ddcb4097134ff3c332f>
    <Direction xmlns="a72a0a02-14d0-4e4d-8130-a5699b3e8e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38B88E1671B4F9E6B5A6773B4BA3A" ma:contentTypeVersion="38" ma:contentTypeDescription="Crée un document." ma:contentTypeScope="" ma:versionID="9e4285c65844c57b7a670d794d3d890a">
  <xsd:schema xmlns:xsd="http://www.w3.org/2001/XMLSchema" xmlns:xs="http://www.w3.org/2001/XMLSchema" xmlns:p="http://schemas.microsoft.com/office/2006/metadata/properties" xmlns:ns1="http://schemas.microsoft.com/sharepoint/v3" xmlns:ns2="a72a0a02-14d0-4e4d-8130-a5699b3e8e4a" xmlns:ns3="19a97b96-bc09-4018-90a5-ce25f9952f90" targetNamespace="http://schemas.microsoft.com/office/2006/metadata/properties" ma:root="true" ma:fieldsID="0dd36c3385fc7bfefa5eb070b064f6fc" ns1:_="" ns2:_="" ns3:_="">
    <xsd:import namespace="http://schemas.microsoft.com/sharepoint/v3"/>
    <xsd:import namespace="a72a0a02-14d0-4e4d-8130-a5699b3e8e4a"/>
    <xsd:import namespace="19a97b96-bc09-4018-90a5-ce25f9952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ype_x0020_de_x0020_document" minOccurs="0"/>
                <xsd:element ref="ns2:Processus" minOccurs="0"/>
                <xsd:element ref="ns2:Direction" minOccurs="0"/>
                <xsd:element ref="ns2:Type_x0020_d_x0027_aide" minOccurs="0"/>
                <xsd:element ref="ns2:Coop_x00e9_ration" minOccurs="0"/>
                <xsd:element ref="ns2:Version_x0020_Date" minOccurs="0"/>
                <xsd:element ref="ns2:InspectiondesFinance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TypedArr_x00ea_t_x00e9_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a0a02-14d0-4e4d-8130-a5699b3e8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_x0020_de_x0020_document" ma:index="13" nillable="true" ma:displayName="Type de document" ma:list="{578edcbc-abc6-4749-ad88-a53adfb6903e}" ma:internalName="Type_x0020_de_x0020_document" ma:showField="Typededocument">
      <xsd:simpleType>
        <xsd:restriction base="dms:Lookup"/>
      </xsd:simpleType>
    </xsd:element>
    <xsd:element name="Processus" ma:index="14" nillable="true" ma:displayName="Processus" ma:list="{578edcbc-abc6-4749-ad88-a53adfb6903e}" ma:internalName="Processus" ma:showField="Processus">
      <xsd:simpleType>
        <xsd:restriction base="dms:Lookup"/>
      </xsd:simpleType>
    </xsd:element>
    <xsd:element name="Direction" ma:index="15" nillable="true" ma:displayName="Direction" ma:list="{578edcbc-abc6-4749-ad88-a53adfb6903e}" ma:internalName="Direction" ma:showField="Direction">
      <xsd:simpleType>
        <xsd:restriction base="dms:Lookup"/>
      </xsd:simpleType>
    </xsd:element>
    <xsd:element name="Type_x0020_d_x0027_aide" ma:index="16" nillable="true" ma:displayName="Type d'aide" ma:list="{578edcbc-abc6-4749-ad88-a53adfb6903e}" ma:internalName="Type_x0020_d_x0027_aide" ma:showField="Typedaide">
      <xsd:simpleType>
        <xsd:restriction base="dms:Lookup"/>
      </xsd:simpleType>
    </xsd:element>
    <xsd:element name="Coop_x00e9_ration" ma:index="17" nillable="true" ma:displayName="Coopération" ma:list="{578edcbc-abc6-4749-ad88-a53adfb6903e}" ma:internalName="Coop_x00e9_ration" ma:showField="Coop_x00e9_ration">
      <xsd:simpleType>
        <xsd:restriction base="dms:Lookup"/>
      </xsd:simpleType>
    </xsd:element>
    <xsd:element name="Version_x0020_Date" ma:index="18" nillable="true" ma:displayName="Version Date" ma:format="DateOnly" ma:internalName="Version_x0020_Date">
      <xsd:simpleType>
        <xsd:restriction base="dms:DateTime"/>
      </xsd:simpleType>
    </xsd:element>
    <xsd:element name="InspectiondesFinances" ma:index="19" nillable="true" ma:displayName="Inspection des Finances" ma:format="Dropdown" ma:list="578edcbc-abc6-4749-ad88-a53adfb6903e" ma:internalName="InspectiondesFinances" ma:showField="InspectiondesFinances">
      <xsd:simpleType>
        <xsd:restriction base="dms:Lookup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Arr_x00ea_t_x00e9_" ma:index="23" nillable="true" ma:displayName="Type d'Arrêté" ma:format="Dropdown" ma:list="578edcbc-abc6-4749-ad88-a53adfb6903e" ma:internalName="TypedArr_x00ea_t_x00e9_" ma:showField="TypedArr_x00ea_t_x00e9_">
      <xsd:simpleType>
        <xsd:restriction base="dms:Lookup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7b96-bc09-4018-90a5-ce25f9952f9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83c923b-8cd3-4667-ba79-00fe07e40116}" ma:internalName="TaxCatchAll" ma:showField="CatchAllData" ma:web="19a97b96-bc09-4018-90a5-ce25f9952f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D195CF-036D-45AB-A1B7-496EAFEFFC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72a0a02-14d0-4e4d-8130-a5699b3e8e4a"/>
    <ds:schemaRef ds:uri="19a97b96-bc09-4018-90a5-ce25f9952f90"/>
  </ds:schemaRefs>
</ds:datastoreItem>
</file>

<file path=customXml/itemProps2.xml><?xml version="1.0" encoding="utf-8"?>
<ds:datastoreItem xmlns:ds="http://schemas.openxmlformats.org/officeDocument/2006/customXml" ds:itemID="{D1578CF1-EE75-43FA-A354-E04254D4E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2a0a02-14d0-4e4d-8130-a5699b3e8e4a"/>
    <ds:schemaRef ds:uri="19a97b96-bc09-4018-90a5-ce25f9952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E28A86-66AA-46E8-86B7-A2DDB7271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3.1 - Personnel</vt:lpstr>
      <vt:lpstr>3.2 - Fonctionnement</vt:lpstr>
      <vt:lpstr>3.3 - Equipements</vt:lpstr>
      <vt:lpstr>3.4 - ST Synthèse</vt:lpstr>
      <vt:lpstr>3.4 - ST Entreprise liée</vt:lpstr>
      <vt:lpstr>3.4 - ST Rech Université_HE</vt:lpstr>
      <vt:lpstr>3 - BUDGET TOTAL</vt:lpstr>
      <vt:lpstr>Fonctions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137047</dc:creator>
  <cp:lastModifiedBy>GEORIS Isabelle</cp:lastModifiedBy>
  <dcterms:created xsi:type="dcterms:W3CDTF">2016-09-15T14:38:33Z</dcterms:created>
  <dcterms:modified xsi:type="dcterms:W3CDTF">2026-08-18T13:36:47Z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2025-04-29T13:49:19Z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94ccacfa-00d7-44cb-985f-3813be131088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0x01010031E38B88E1671B4F9E6B5A6773B4BA3A</vt:lpwstr>
  </property>
</Properties>
</file>